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71C1D7DF-159B-4C37-B09C-1E90A7AD9DE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8" l="1"/>
  <c r="F10" i="20" l="1"/>
  <c r="F5" i="8"/>
  <c r="F8" i="8"/>
  <c r="N5" i="8"/>
  <c r="P5" i="8" s="1"/>
  <c r="N6" i="8"/>
  <c r="P6" i="8" s="1"/>
  <c r="N7" i="8"/>
  <c r="P7" i="8" s="1"/>
  <c r="N8" i="8"/>
  <c r="P8" i="8" s="1"/>
  <c r="N9" i="8"/>
  <c r="P9" i="8" s="1"/>
  <c r="N10" i="8"/>
  <c r="P10" i="8" s="1"/>
  <c r="N11" i="8"/>
  <c r="P11" i="8" s="1"/>
  <c r="N13" i="8"/>
  <c r="P13" i="8" s="1"/>
  <c r="N14" i="8"/>
  <c r="P14" i="8" s="1"/>
  <c r="N15" i="8"/>
  <c r="P15" i="8" s="1"/>
  <c r="N16" i="8"/>
  <c r="P16" i="8" s="1"/>
  <c r="N17" i="8"/>
  <c r="P17" i="8" s="1"/>
  <c r="N18" i="8"/>
  <c r="P18" i="8" s="1"/>
  <c r="N19" i="8"/>
  <c r="P19" i="8"/>
  <c r="N20" i="8"/>
  <c r="P20" i="8" s="1"/>
  <c r="N4" i="8"/>
  <c r="P4" i="8" s="1"/>
  <c r="G16" i="8"/>
  <c r="G10" i="8"/>
  <c r="F44" i="20"/>
  <c r="H11" i="8"/>
  <c r="J20" i="8"/>
  <c r="J11" i="8"/>
  <c r="I20" i="8"/>
  <c r="I11" i="8"/>
  <c r="H20" i="8"/>
  <c r="G20" i="8"/>
  <c r="G11" i="8"/>
  <c r="F20" i="8"/>
  <c r="F11" i="8"/>
  <c r="D11" i="8"/>
  <c r="B11" i="8" s="1"/>
  <c r="D20" i="8"/>
  <c r="B20" i="8" s="1"/>
  <c r="J9" i="8"/>
  <c r="I9" i="8"/>
  <c r="H9" i="8"/>
  <c r="G9" i="8"/>
  <c r="F9" i="8"/>
  <c r="D9" i="8"/>
  <c r="J19" i="8"/>
  <c r="I19" i="8"/>
  <c r="H19" i="8"/>
  <c r="G19" i="8"/>
  <c r="F19" i="8"/>
  <c r="D19" i="8"/>
  <c r="B19" i="8" s="1"/>
  <c r="H7" i="8"/>
  <c r="J7" i="8"/>
  <c r="I7" i="8"/>
  <c r="G7" i="8"/>
  <c r="F7" i="8"/>
  <c r="D7" i="8"/>
  <c r="J18" i="8"/>
  <c r="I18" i="8"/>
  <c r="H18" i="8"/>
  <c r="G18" i="8"/>
  <c r="D18" i="8"/>
  <c r="J10" i="8"/>
  <c r="I10" i="8"/>
  <c r="H10" i="8"/>
  <c r="F10" i="8"/>
  <c r="D10" i="8"/>
  <c r="J16" i="8"/>
  <c r="I16" i="8"/>
  <c r="H16" i="8"/>
  <c r="F16" i="8"/>
  <c r="D16" i="8"/>
  <c r="D6" i="8"/>
  <c r="J17" i="8"/>
  <c r="J6" i="8"/>
  <c r="I6" i="8"/>
  <c r="H6" i="8"/>
  <c r="G6" i="8"/>
  <c r="F6" i="8"/>
  <c r="I17" i="8"/>
  <c r="H17" i="8"/>
  <c r="G17" i="8"/>
  <c r="F17" i="8"/>
  <c r="D17" i="8"/>
  <c r="J13" i="8"/>
  <c r="I13" i="8"/>
  <c r="H13" i="8"/>
  <c r="G13" i="8"/>
  <c r="F13" i="8"/>
  <c r="D4" i="8"/>
  <c r="D13" i="8"/>
  <c r="J4" i="8"/>
  <c r="I4" i="8"/>
  <c r="H4" i="8"/>
  <c r="G4" i="8"/>
  <c r="F4" i="8"/>
  <c r="H8" i="8"/>
  <c r="J15" i="8"/>
  <c r="I15" i="8"/>
  <c r="H15" i="8"/>
  <c r="F15" i="8"/>
  <c r="G15" i="8"/>
  <c r="D15" i="8"/>
  <c r="J8" i="8"/>
  <c r="I8" i="8"/>
  <c r="G8" i="8"/>
  <c r="D8" i="8"/>
  <c r="J14" i="8"/>
  <c r="J5" i="8"/>
  <c r="H14" i="8"/>
  <c r="H5" i="8"/>
  <c r="G14" i="8"/>
  <c r="G5" i="8"/>
  <c r="E5" i="8" s="1"/>
  <c r="I14" i="8"/>
  <c r="I5" i="8"/>
  <c r="F14" i="8"/>
  <c r="D14" i="8"/>
  <c r="D5" i="8"/>
  <c r="M62" i="20"/>
  <c r="M60" i="20"/>
  <c r="M58" i="20"/>
  <c r="M56" i="20"/>
  <c r="M54" i="20"/>
  <c r="M50" i="20"/>
  <c r="M48" i="20"/>
  <c r="M46" i="20"/>
  <c r="M42" i="20"/>
  <c r="M38" i="20"/>
  <c r="M36" i="20"/>
  <c r="M34" i="20"/>
  <c r="M32" i="20"/>
  <c r="M28" i="20"/>
  <c r="M26" i="20"/>
  <c r="M24" i="20"/>
  <c r="M20" i="20"/>
  <c r="M18" i="20"/>
  <c r="M16" i="20"/>
  <c r="M12" i="20"/>
  <c r="M10" i="20"/>
  <c r="M8" i="20"/>
  <c r="I62" i="20"/>
  <c r="I52" i="20"/>
  <c r="I46" i="20"/>
  <c r="I42" i="20"/>
  <c r="I38" i="20"/>
  <c r="I36" i="20"/>
  <c r="I34" i="20"/>
  <c r="I30" i="20"/>
  <c r="I28" i="20"/>
  <c r="I22" i="20"/>
  <c r="I20" i="20"/>
  <c r="I18" i="20"/>
  <c r="I14" i="20"/>
  <c r="I12" i="20"/>
  <c r="I10" i="20"/>
  <c r="F62" i="20"/>
  <c r="F60" i="20"/>
  <c r="F58" i="20"/>
  <c r="F56" i="20"/>
  <c r="F54" i="20"/>
  <c r="F50" i="20"/>
  <c r="F48" i="20"/>
  <c r="F46" i="20"/>
  <c r="F42" i="20"/>
  <c r="F38" i="20"/>
  <c r="F36" i="20"/>
  <c r="F34" i="20"/>
  <c r="F32" i="20"/>
  <c r="F30" i="20"/>
  <c r="F28" i="20"/>
  <c r="F26" i="20"/>
  <c r="F24" i="20"/>
  <c r="F20" i="20"/>
  <c r="F18" i="20"/>
  <c r="F16" i="20"/>
  <c r="F12" i="20"/>
  <c r="F8" i="20"/>
  <c r="B62" i="20"/>
  <c r="B52" i="20"/>
  <c r="B46" i="20"/>
  <c r="B44" i="20"/>
  <c r="B42" i="20"/>
  <c r="B38" i="20"/>
  <c r="B36" i="20"/>
  <c r="B34" i="20"/>
  <c r="B30" i="20"/>
  <c r="B28" i="20"/>
  <c r="B22" i="20"/>
  <c r="B20" i="20"/>
  <c r="B18" i="20"/>
  <c r="B14" i="20"/>
  <c r="B12" i="20"/>
  <c r="B10" i="20"/>
  <c r="M52" i="20"/>
  <c r="M44" i="20"/>
  <c r="M30" i="20"/>
  <c r="M22" i="20"/>
  <c r="F52" i="20"/>
  <c r="I60" i="20"/>
  <c r="I58" i="20"/>
  <c r="I56" i="20"/>
  <c r="I54" i="20"/>
  <c r="I50" i="20"/>
  <c r="I44" i="20"/>
  <c r="I26" i="20"/>
  <c r="I24" i="20"/>
  <c r="M14" i="20"/>
  <c r="B60" i="20"/>
  <c r="B58" i="20"/>
  <c r="B56" i="20"/>
  <c r="B54" i="20"/>
  <c r="B50" i="20"/>
  <c r="B26" i="20"/>
  <c r="F22" i="20"/>
  <c r="F14" i="20"/>
  <c r="C15" i="8"/>
  <c r="C13" i="8"/>
  <c r="C17" i="8"/>
  <c r="C16" i="8"/>
  <c r="C18" i="8"/>
  <c r="C19" i="8"/>
  <c r="C20" i="8"/>
  <c r="C14" i="8"/>
  <c r="C11" i="8"/>
  <c r="I48" i="20"/>
  <c r="I40" i="20"/>
  <c r="I32" i="20"/>
  <c r="I8" i="20"/>
  <c r="M40" i="20"/>
  <c r="F40" i="20"/>
  <c r="B48" i="20"/>
  <c r="B40" i="20"/>
  <c r="B24" i="20"/>
  <c r="B16" i="20"/>
  <c r="C9" i="8"/>
  <c r="I16" i="20"/>
  <c r="B32" i="20"/>
  <c r="B8" i="20"/>
  <c r="C7" i="8"/>
  <c r="C10" i="8"/>
  <c r="C6" i="8"/>
  <c r="C4" i="8"/>
  <c r="C5" i="8"/>
  <c r="C8" i="8"/>
  <c r="K5" i="8" l="1"/>
  <c r="K20" i="8"/>
  <c r="K18" i="8"/>
  <c r="E19" i="8"/>
  <c r="K11" i="8"/>
  <c r="E11" i="8"/>
  <c r="K6" i="8"/>
  <c r="E6" i="8"/>
  <c r="B6" i="8" s="1"/>
  <c r="E7" i="8"/>
  <c r="B7" i="8" s="1"/>
  <c r="K15" i="8"/>
  <c r="E14" i="8"/>
  <c r="B14" i="8" s="1"/>
  <c r="K13" i="8"/>
  <c r="E15" i="8"/>
  <c r="B15" i="8" s="1"/>
  <c r="E9" i="8"/>
  <c r="B9" i="8" s="1"/>
  <c r="E17" i="8"/>
  <c r="B17" i="8" s="1"/>
  <c r="K7" i="8"/>
  <c r="E10" i="8"/>
  <c r="B10" i="8" s="1"/>
  <c r="K17" i="8"/>
  <c r="K10" i="8"/>
  <c r="E4" i="8"/>
  <c r="B4" i="8" s="1"/>
  <c r="K4" i="8"/>
  <c r="K8" i="8"/>
  <c r="B5" i="8"/>
  <c r="E13" i="8"/>
  <c r="B13" i="8" s="1"/>
  <c r="K16" i="8"/>
  <c r="E18" i="8"/>
  <c r="B18" i="8" s="1"/>
  <c r="K14" i="8"/>
  <c r="E20" i="8"/>
  <c r="E16" i="8"/>
  <c r="B16" i="8" s="1"/>
  <c r="K19" i="8"/>
  <c r="E8" i="8"/>
  <c r="B8" i="8" s="1"/>
  <c r="K9" i="8"/>
</calcChain>
</file>

<file path=xl/sharedStrings.xml><?xml version="1.0" encoding="utf-8"?>
<sst xmlns="http://schemas.openxmlformats.org/spreadsheetml/2006/main" count="255" uniqueCount="103">
  <si>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</si>
  <si>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</si>
  <si>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</si>
  <si>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</si>
  <si>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</si>
  <si>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</si>
  <si>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</si>
  <si>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</si>
  <si>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</si>
  <si>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</si>
  <si>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</si>
  <si>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</si>
  <si>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</si>
  <si>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</si>
  <si>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</si>
  <si>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</si>
  <si>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</si>
  <si>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</si>
  <si>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</si>
  <si>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</si>
  <si>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</si>
  <si>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</si>
  <si>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</si>
  <si>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</si>
  <si>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</si>
  <si>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</si>
  <si>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</si>
  <si>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</si>
  <si>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5</t>
  </si>
  <si>
    <t>2 / 1</t>
  </si>
  <si>
    <t>2 / 2</t>
  </si>
  <si>
    <t>2 / 5</t>
  </si>
  <si>
    <t>2 / 4</t>
  </si>
  <si>
    <t>3 / 1</t>
  </si>
  <si>
    <t>3 / 2</t>
  </si>
  <si>
    <t>3 / 4</t>
  </si>
  <si>
    <t>3 / 5</t>
  </si>
  <si>
    <t>4 / 1</t>
  </si>
  <si>
    <t>4 / 4</t>
  </si>
  <si>
    <t>4 / 2</t>
  </si>
  <si>
    <t>4 / 5</t>
  </si>
  <si>
    <t>5 / 1</t>
  </si>
  <si>
    <t>5 / 4</t>
  </si>
  <si>
    <t>5 / 2</t>
  </si>
  <si>
    <t>5 / 5</t>
  </si>
  <si>
    <t>6 / 1</t>
  </si>
  <si>
    <t>6 / 2</t>
  </si>
  <si>
    <t>7 / 1</t>
  </si>
  <si>
    <t>7 / 2</t>
  </si>
  <si>
    <t>10 / 2</t>
  </si>
  <si>
    <t>2ª FASE</t>
  </si>
  <si>
    <t>TOTAL</t>
  </si>
  <si>
    <t>CLASSIFICADOS</t>
  </si>
  <si>
    <t>RODADA</t>
  </si>
  <si>
    <t>1 / 3</t>
  </si>
  <si>
    <t>1 / 4</t>
  </si>
  <si>
    <t>1 / 6</t>
  </si>
  <si>
    <t>2 / 3</t>
  </si>
  <si>
    <t>2 / 6</t>
  </si>
  <si>
    <t>3 / 3</t>
  </si>
  <si>
    <t>3 / 6</t>
  </si>
  <si>
    <t>4 / 3</t>
  </si>
  <si>
    <t>4 / 6</t>
  </si>
  <si>
    <t>5 / 3</t>
  </si>
  <si>
    <t>5 / 6</t>
  </si>
  <si>
    <t>6 / 3</t>
  </si>
  <si>
    <t>6 / 6</t>
  </si>
  <si>
    <t>7 / 3</t>
  </si>
  <si>
    <t>7 / 6</t>
  </si>
  <si>
    <t>9 / 3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</si>
  <si>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</si>
  <si>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</si>
  <si>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</si>
  <si>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</si>
  <si>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</si>
  <si>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</si>
  <si>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</si>
  <si>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</si>
  <si>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</si>
  <si>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</si>
  <si>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</si>
  <si>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</si>
  <si>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</si>
  <si>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</si>
  <si>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</si>
  <si>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</si>
  <si>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XXXX</t>
  </si>
  <si>
    <t>VAS</t>
  </si>
  <si>
    <t>JUV</t>
  </si>
  <si>
    <t>ROM</t>
  </si>
  <si>
    <t>Ouro</t>
  </si>
  <si>
    <t>Prata</t>
  </si>
  <si>
    <t>AMA</t>
  </si>
  <si>
    <t>IMI</t>
  </si>
  <si>
    <t>PAR</t>
  </si>
  <si>
    <t>SPO</t>
  </si>
  <si>
    <t>ARCB - Agosto 2023</t>
  </si>
  <si>
    <t>CRU</t>
  </si>
  <si>
    <t>RAY</t>
  </si>
  <si>
    <t>SPT</t>
  </si>
  <si>
    <t>FLA</t>
  </si>
  <si>
    <t>MIL</t>
  </si>
  <si>
    <t>FLU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</si>
</sst>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indexed="12"/>
      <name val="Arial"/>
      <family val="2"/>
    </font>
    <font>
      <b/>
      <sz val="22"/>
      <color rgb="FF0000CC"/>
      <name val="Arial"/>
      <family val="2"/>
    </font>
    <font>
      <sz val="22"/>
      <color rgb="FF0000CC"/>
      <name val="Arial"/>
      <family val="2"/>
    </font>
    <font>
      <b/>
      <sz val="22"/>
      <color rgb="FFFF0000"/>
      <name val="Arial"/>
      <family val="2"/>
    </font>
    <font>
      <b/>
      <sz val="1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2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Border="1" applyAlignment="1">
      <alignment horizontal="center" vertical="center"/>
    </xf>
    <xf numFmtId="0" fontId="2" fillId="0" borderId="0" xfId="0" applyFont="1"/>
    <xf numFmtId="1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8" fillId="0" borderId="2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21" xfId="0" applyFont="1" applyBorder="1"/>
    <xf numFmtId="0" fontId="8" fillId="0" borderId="0" xfId="0" applyFont="1"/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4" borderId="25" xfId="0" applyFont="1" applyFill="1" applyBorder="1"/>
    <xf numFmtId="0" fontId="8" fillId="4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4" borderId="0" xfId="0" applyFont="1" applyFill="1"/>
    <xf numFmtId="0" fontId="25" fillId="4" borderId="0" xfId="0" applyFont="1" applyFill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5" fillId="0" borderId="27" xfId="0" applyFont="1" applyBorder="1"/>
    <xf numFmtId="0" fontId="27" fillId="0" borderId="27" xfId="0" applyFont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0" borderId="2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8" fillId="0" borderId="21" xfId="0" applyFont="1" applyFill="1" applyBorder="1"/>
    <xf numFmtId="0" fontId="27" fillId="0" borderId="2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 vertical="center"/>
    </xf>
    <xf numFmtId="49" fontId="16" fillId="9" borderId="5" xfId="0" applyNumberFormat="1" applyFont="1" applyFill="1" applyBorder="1" applyAlignment="1">
      <alignment horizontal="center" vertical="center"/>
    </xf>
    <xf numFmtId="49" fontId="30" fillId="10" borderId="5" xfId="0" applyNumberFormat="1" applyFont="1" applyFill="1" applyBorder="1" applyAlignment="1">
      <alignment horizontal="center" vertical="center"/>
    </xf>
    <xf numFmtId="10" fontId="4" fillId="7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1" fontId="21" fillId="7" borderId="0" xfId="0" applyNumberFormat="1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10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21" fillId="7" borderId="0" xfId="0" applyNumberFormat="1" applyFont="1" applyFill="1" applyAlignment="1">
      <alignment horizontal="center" vertical="center"/>
    </xf>
    <xf numFmtId="10" fontId="4" fillId="11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164" fontId="4" fillId="11" borderId="6" xfId="0" applyNumberFormat="1" applyFont="1" applyFill="1" applyBorder="1" applyAlignment="1">
      <alignment horizontal="center" vertical="center"/>
    </xf>
    <xf numFmtId="1" fontId="21" fillId="11" borderId="0" xfId="0" applyNumberFormat="1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/>
    </xf>
    <xf numFmtId="14" fontId="17" fillId="0" borderId="32" xfId="0" applyNumberFormat="1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="90" zoomScaleNormal="90" workbookViewId="0">
      <selection activeCell="L59" sqref="L59"/>
    </sheetView>
  </sheetViews>
  <sheetFormatPr defaultRowHeight="15.75" x14ac:dyDescent="0.2"/>
  <cols>
    <col min="1" max="1" width="8.140625" style="6" bestFit="1" customWidth="1"/>
    <col min="2" max="2" width="12.7109375" style="1" customWidth="1"/>
    <col min="3" max="3" width="3.85546875" style="8" customWidth="1"/>
    <col min="4" max="4" width="3.140625" style="6" customWidth="1"/>
    <col min="5" max="5" width="3.85546875" style="8" customWidth="1"/>
    <col min="6" max="6" width="12.7109375" style="1" customWidth="1"/>
    <col min="7" max="7" width="12.7109375" style="3" customWidth="1"/>
    <col min="8" max="8" width="6.7109375" style="7" customWidth="1"/>
    <col min="9" max="9" width="12.7109375" style="1" customWidth="1"/>
    <col min="10" max="10" width="3.85546875" style="8" customWidth="1"/>
    <col min="11" max="11" width="3.140625" style="6" customWidth="1"/>
    <col min="12" max="12" width="3.85546875" style="8" customWidth="1"/>
    <col min="13" max="13" width="12.7109375" style="1" customWidth="1"/>
    <col min="14" max="14" width="12.7109375" style="3" customWidth="1"/>
  </cols>
  <sheetData>
    <row r="1" spans="1:15" ht="12.95" customHeight="1" thickTop="1" x14ac:dyDescent="0.2">
      <c r="A1" s="149" t="s">
        <v>96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</row>
    <row r="2" spans="1:15" ht="21" customHeight="1" thickBot="1" x14ac:dyDescent="0.25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5" ht="16.5" customHeight="1" thickTop="1" x14ac:dyDescent="0.2">
      <c r="A3" s="158" t="s">
        <v>15</v>
      </c>
      <c r="B3" s="160" t="s">
        <v>1</v>
      </c>
      <c r="C3" s="160"/>
      <c r="D3" s="160"/>
      <c r="E3" s="160"/>
      <c r="F3" s="160"/>
      <c r="G3" s="10"/>
      <c r="I3" s="162">
        <v>45150</v>
      </c>
      <c r="J3" s="163"/>
      <c r="K3" s="163"/>
      <c r="L3" s="163"/>
      <c r="M3" s="164"/>
      <c r="N3" s="24"/>
    </row>
    <row r="4" spans="1:15" ht="15" customHeight="1" thickBot="1" x14ac:dyDescent="0.25">
      <c r="A4" s="159"/>
      <c r="B4" s="161"/>
      <c r="C4" s="161"/>
      <c r="D4" s="161"/>
      <c r="E4" s="161"/>
      <c r="F4" s="161"/>
      <c r="G4" s="10"/>
      <c r="I4" s="165"/>
      <c r="J4" s="166"/>
      <c r="K4" s="166"/>
      <c r="L4" s="166"/>
      <c r="M4" s="167"/>
      <c r="N4" s="24"/>
    </row>
    <row r="5" spans="1:15" ht="16.5" thickBot="1" x14ac:dyDescent="0.25"/>
    <row r="6" spans="1:15" ht="16.5" thickBot="1" x14ac:dyDescent="0.25">
      <c r="C6" s="155" t="s">
        <v>16</v>
      </c>
      <c r="D6" s="156"/>
      <c r="E6" s="157"/>
      <c r="G6" s="4" t="s">
        <v>53</v>
      </c>
      <c r="J6" s="155" t="s">
        <v>17</v>
      </c>
      <c r="K6" s="156"/>
      <c r="L6" s="157"/>
      <c r="N6" s="4" t="s">
        <v>53</v>
      </c>
    </row>
    <row r="7" spans="1:15" ht="14.25" customHeight="1" thickBot="1" x14ac:dyDescent="0.25">
      <c r="B7" s="11"/>
      <c r="F7" s="11"/>
      <c r="G7" s="5"/>
      <c r="I7" s="11"/>
      <c r="M7" s="11"/>
    </row>
    <row r="8" spans="1:15" s="12" customFormat="1" ht="18" customHeight="1" thickBot="1" x14ac:dyDescent="0.25">
      <c r="A8" s="32">
        <v>1</v>
      </c>
      <c r="B8" s="36" t="str">
        <f>Times!A1</f>
        <v>FLA</v>
      </c>
      <c r="C8" s="37">
        <v>1</v>
      </c>
      <c r="D8" s="33" t="s">
        <v>0</v>
      </c>
      <c r="E8" s="37">
        <v>0</v>
      </c>
      <c r="F8" s="38" t="str">
        <f>Times!A7</f>
        <v>SPT</v>
      </c>
      <c r="G8" s="125" t="s">
        <v>26</v>
      </c>
      <c r="H8" s="34"/>
      <c r="I8" s="113" t="str">
        <f>Times!A9</f>
        <v>JUV</v>
      </c>
      <c r="J8" s="114"/>
      <c r="K8" s="115" t="s">
        <v>0</v>
      </c>
      <c r="L8" s="114"/>
      <c r="M8" s="116" t="str">
        <f>Times!A15</f>
        <v>XXXX</v>
      </c>
      <c r="N8" s="118" t="s">
        <v>55</v>
      </c>
    </row>
    <row r="9" spans="1:15" s="12" customFormat="1" ht="9.9499999999999993" customHeight="1" thickBot="1" x14ac:dyDescent="0.25">
      <c r="A9" s="33"/>
      <c r="B9" s="41"/>
      <c r="C9" s="42"/>
      <c r="D9" s="33"/>
      <c r="E9" s="42"/>
      <c r="F9" s="41"/>
      <c r="G9" s="43"/>
      <c r="H9" s="34"/>
      <c r="I9" s="41"/>
      <c r="J9" s="42"/>
      <c r="K9" s="33"/>
      <c r="L9" s="42"/>
      <c r="M9" s="41"/>
      <c r="N9" s="42"/>
    </row>
    <row r="10" spans="1:15" s="12" customFormat="1" ht="18" customHeight="1" thickBot="1" x14ac:dyDescent="0.25">
      <c r="A10" s="32">
        <v>2</v>
      </c>
      <c r="B10" s="36" t="str">
        <f>Times!A2</f>
        <v>VAS</v>
      </c>
      <c r="C10" s="37">
        <v>0</v>
      </c>
      <c r="D10" s="33" t="s">
        <v>0</v>
      </c>
      <c r="E10" s="37">
        <v>1</v>
      </c>
      <c r="F10" s="38" t="str">
        <f>Times!A3</f>
        <v>IMI</v>
      </c>
      <c r="G10" s="125" t="s">
        <v>27</v>
      </c>
      <c r="H10" s="34"/>
      <c r="I10" s="39" t="str">
        <f>Times!A10</f>
        <v>CRU</v>
      </c>
      <c r="J10" s="37">
        <v>1</v>
      </c>
      <c r="K10" s="33" t="s">
        <v>0</v>
      </c>
      <c r="L10" s="37">
        <v>2</v>
      </c>
      <c r="M10" s="40" t="str">
        <f>Times!A11</f>
        <v>FLU</v>
      </c>
      <c r="N10" s="125" t="s">
        <v>55</v>
      </c>
    </row>
    <row r="11" spans="1:15" s="12" customFormat="1" ht="9.9499999999999993" customHeight="1" thickBot="1" x14ac:dyDescent="0.25">
      <c r="A11" s="33"/>
      <c r="B11" s="41"/>
      <c r="C11" s="42"/>
      <c r="D11" s="33"/>
      <c r="E11" s="42"/>
      <c r="F11" s="41"/>
      <c r="G11" s="43"/>
      <c r="H11" s="34"/>
      <c r="I11" s="41"/>
      <c r="J11" s="42"/>
      <c r="K11" s="33"/>
      <c r="L11" s="42"/>
      <c r="M11" s="41"/>
      <c r="N11" s="42"/>
    </row>
    <row r="12" spans="1:15" s="12" customFormat="1" ht="18" customHeight="1" thickBot="1" x14ac:dyDescent="0.25">
      <c r="A12" s="32">
        <v>3</v>
      </c>
      <c r="B12" s="36" t="str">
        <f>Times!A4</f>
        <v>RAY</v>
      </c>
      <c r="C12" s="37">
        <v>1</v>
      </c>
      <c r="D12" s="33" t="s">
        <v>0</v>
      </c>
      <c r="E12" s="37">
        <v>1</v>
      </c>
      <c r="F12" s="38" t="str">
        <f>Times!A5</f>
        <v>ROM</v>
      </c>
      <c r="G12" s="125" t="s">
        <v>54</v>
      </c>
      <c r="H12" s="34"/>
      <c r="I12" s="39" t="str">
        <f>Times!A12</f>
        <v>PAR</v>
      </c>
      <c r="J12" s="37">
        <v>0</v>
      </c>
      <c r="K12" s="33" t="s">
        <v>0</v>
      </c>
      <c r="L12" s="37">
        <v>0</v>
      </c>
      <c r="M12" s="40" t="str">
        <f>Times!A13</f>
        <v>MIL</v>
      </c>
      <c r="N12" s="127" t="s">
        <v>35</v>
      </c>
    </row>
    <row r="13" spans="1:15" s="12" customFormat="1" ht="9.9499999999999993" customHeight="1" thickBot="1" x14ac:dyDescent="0.25">
      <c r="A13" s="33"/>
      <c r="B13" s="41"/>
      <c r="C13" s="42"/>
      <c r="D13" s="33"/>
      <c r="E13" s="42"/>
      <c r="F13" s="41"/>
      <c r="G13" s="43"/>
      <c r="H13" s="34"/>
      <c r="I13" s="41"/>
      <c r="J13" s="42"/>
      <c r="K13" s="33"/>
      <c r="L13" s="42"/>
      <c r="M13" s="41"/>
      <c r="N13" s="42"/>
    </row>
    <row r="14" spans="1:15" s="12" customFormat="1" ht="18" customHeight="1" thickBot="1" x14ac:dyDescent="0.25">
      <c r="A14" s="121">
        <v>4</v>
      </c>
      <c r="B14" s="122" t="str">
        <f>Times!A6</f>
        <v>AMA</v>
      </c>
      <c r="C14" s="114"/>
      <c r="D14" s="115" t="s">
        <v>0</v>
      </c>
      <c r="E14" s="114"/>
      <c r="F14" s="123" t="str">
        <f>Times!A8</f>
        <v>XXXX</v>
      </c>
      <c r="G14" s="119" t="s">
        <v>29</v>
      </c>
      <c r="H14" s="34"/>
      <c r="I14" s="113" t="str">
        <f>Times!A14</f>
        <v>SPO</v>
      </c>
      <c r="J14" s="114"/>
      <c r="K14" s="115" t="s">
        <v>0</v>
      </c>
      <c r="L14" s="114"/>
      <c r="M14" s="116" t="str">
        <f>Times!A16</f>
        <v>XXXX</v>
      </c>
      <c r="N14" s="119" t="s">
        <v>32</v>
      </c>
    </row>
    <row r="15" spans="1:15" s="12" customFormat="1" ht="9.9499999999999993" customHeight="1" thickBot="1" x14ac:dyDescent="0.25">
      <c r="A15" s="33"/>
      <c r="B15" s="41"/>
      <c r="C15" s="42"/>
      <c r="D15" s="33"/>
      <c r="E15" s="42"/>
      <c r="F15" s="41"/>
      <c r="G15" s="43"/>
      <c r="H15" s="34"/>
      <c r="I15" s="41"/>
      <c r="J15" s="42"/>
      <c r="K15" s="33"/>
      <c r="L15" s="42"/>
      <c r="M15" s="41"/>
      <c r="N15" s="42"/>
    </row>
    <row r="16" spans="1:15" s="12" customFormat="1" ht="18" customHeight="1" thickBot="1" x14ac:dyDescent="0.25">
      <c r="A16" s="32">
        <v>5</v>
      </c>
      <c r="B16" s="36" t="str">
        <f>Times!A1</f>
        <v>FLA</v>
      </c>
      <c r="C16" s="37">
        <v>2</v>
      </c>
      <c r="D16" s="33" t="s">
        <v>0</v>
      </c>
      <c r="E16" s="37">
        <v>1</v>
      </c>
      <c r="F16" s="38" t="str">
        <f>Times!A2</f>
        <v>VAS</v>
      </c>
      <c r="G16" s="126" t="s">
        <v>29</v>
      </c>
      <c r="H16" s="34"/>
      <c r="I16" s="39" t="str">
        <f>Times!A9</f>
        <v>JUV</v>
      </c>
      <c r="J16" s="37">
        <v>0</v>
      </c>
      <c r="K16" s="33" t="s">
        <v>0</v>
      </c>
      <c r="L16" s="37">
        <v>0</v>
      </c>
      <c r="M16" s="40" t="str">
        <f>Times!A10</f>
        <v>CRU</v>
      </c>
      <c r="N16" s="126" t="s">
        <v>32</v>
      </c>
    </row>
    <row r="17" spans="1:14" s="12" customFormat="1" ht="9.9499999999999993" customHeight="1" thickBot="1" x14ac:dyDescent="0.25">
      <c r="A17" s="34"/>
      <c r="B17" s="41"/>
      <c r="C17" s="42"/>
      <c r="D17" s="33"/>
      <c r="E17" s="42"/>
      <c r="F17" s="41"/>
      <c r="G17" s="43"/>
      <c r="H17" s="34"/>
      <c r="I17" s="41"/>
      <c r="J17" s="42"/>
      <c r="K17" s="33"/>
      <c r="L17" s="42"/>
      <c r="M17" s="41"/>
      <c r="N17" s="42"/>
    </row>
    <row r="18" spans="1:14" s="12" customFormat="1" ht="18" customHeight="1" thickBot="1" x14ac:dyDescent="0.25">
      <c r="A18" s="32">
        <v>6</v>
      </c>
      <c r="B18" s="36" t="str">
        <f>Times!A3</f>
        <v>IMI</v>
      </c>
      <c r="C18" s="37">
        <v>2</v>
      </c>
      <c r="D18" s="33" t="s">
        <v>0</v>
      </c>
      <c r="E18" s="37">
        <v>1</v>
      </c>
      <c r="F18" s="38" t="str">
        <f>Times!A4</f>
        <v>RAY</v>
      </c>
      <c r="G18" s="126" t="s">
        <v>30</v>
      </c>
      <c r="H18" s="34"/>
      <c r="I18" s="39" t="str">
        <f>Times!A11</f>
        <v>FLU</v>
      </c>
      <c r="J18" s="37">
        <v>2</v>
      </c>
      <c r="K18" s="33" t="s">
        <v>0</v>
      </c>
      <c r="L18" s="37">
        <v>1</v>
      </c>
      <c r="M18" s="40" t="str">
        <f>Times!A12</f>
        <v>PAR</v>
      </c>
      <c r="N18" s="126" t="s">
        <v>31</v>
      </c>
    </row>
    <row r="19" spans="1:14" s="12" customFormat="1" ht="9.9499999999999993" customHeight="1" thickBot="1" x14ac:dyDescent="0.25">
      <c r="A19" s="33"/>
      <c r="B19" s="41"/>
      <c r="C19" s="42"/>
      <c r="D19" s="33"/>
      <c r="E19" s="42"/>
      <c r="F19" s="41"/>
      <c r="G19" s="43"/>
      <c r="H19" s="34"/>
      <c r="I19" s="41"/>
      <c r="J19" s="42"/>
      <c r="K19" s="33"/>
      <c r="L19" s="42"/>
      <c r="M19" s="41"/>
      <c r="N19" s="42"/>
    </row>
    <row r="20" spans="1:14" s="12" customFormat="1" ht="18" customHeight="1" thickBot="1" x14ac:dyDescent="0.25">
      <c r="A20" s="32">
        <v>7</v>
      </c>
      <c r="B20" s="36" t="str">
        <f>Times!A5</f>
        <v>ROM</v>
      </c>
      <c r="C20" s="37">
        <v>1</v>
      </c>
      <c r="D20" s="33" t="s">
        <v>0</v>
      </c>
      <c r="E20" s="37">
        <v>2</v>
      </c>
      <c r="F20" s="38" t="str">
        <f>Times!A6</f>
        <v>AMA</v>
      </c>
      <c r="G20" s="126" t="s">
        <v>57</v>
      </c>
      <c r="H20" s="34"/>
      <c r="I20" s="39" t="str">
        <f>Times!A13</f>
        <v>MIL</v>
      </c>
      <c r="J20" s="37">
        <v>0</v>
      </c>
      <c r="K20" s="33" t="s">
        <v>0</v>
      </c>
      <c r="L20" s="37">
        <v>0</v>
      </c>
      <c r="M20" s="40" t="str">
        <f>Times!A14</f>
        <v>SPO</v>
      </c>
      <c r="N20" s="126" t="s">
        <v>58</v>
      </c>
    </row>
    <row r="21" spans="1:14" s="12" customFormat="1" ht="9.9499999999999993" customHeight="1" thickBot="1" x14ac:dyDescent="0.25">
      <c r="A21" s="33"/>
      <c r="B21" s="41"/>
      <c r="C21" s="42"/>
      <c r="D21" s="33"/>
      <c r="E21" s="42"/>
      <c r="F21" s="41"/>
      <c r="G21" s="43"/>
      <c r="H21" s="34"/>
      <c r="I21" s="41"/>
      <c r="J21" s="42"/>
      <c r="K21" s="33"/>
      <c r="L21" s="42"/>
      <c r="M21" s="41"/>
      <c r="N21" s="42"/>
    </row>
    <row r="22" spans="1:14" s="12" customFormat="1" ht="18" customHeight="1" thickBot="1" x14ac:dyDescent="0.25">
      <c r="A22" s="121">
        <v>8</v>
      </c>
      <c r="B22" s="122" t="str">
        <f>Times!A7</f>
        <v>SPT</v>
      </c>
      <c r="C22" s="114"/>
      <c r="D22" s="115" t="s">
        <v>0</v>
      </c>
      <c r="E22" s="114"/>
      <c r="F22" s="123" t="str">
        <f>Times!A8</f>
        <v>XXXX</v>
      </c>
      <c r="G22" s="117" t="s">
        <v>34</v>
      </c>
      <c r="H22" s="34"/>
      <c r="I22" s="113" t="str">
        <f>Times!A15</f>
        <v>XXXX</v>
      </c>
      <c r="J22" s="114"/>
      <c r="K22" s="115" t="s">
        <v>0</v>
      </c>
      <c r="L22" s="114"/>
      <c r="M22" s="116" t="str">
        <f>Times!A16</f>
        <v>XXXX</v>
      </c>
      <c r="N22" s="117" t="s">
        <v>36</v>
      </c>
    </row>
    <row r="23" spans="1:14" s="12" customFormat="1" ht="9.9499999999999993" customHeight="1" thickBot="1" x14ac:dyDescent="0.25">
      <c r="A23" s="33"/>
      <c r="B23" s="41"/>
      <c r="C23" s="42"/>
      <c r="D23" s="33"/>
      <c r="E23" s="42"/>
      <c r="F23" s="41"/>
      <c r="G23" s="43"/>
      <c r="H23" s="34"/>
      <c r="I23" s="41"/>
      <c r="J23" s="42"/>
      <c r="K23" s="33"/>
      <c r="L23" s="42"/>
      <c r="M23" s="41"/>
      <c r="N23" s="42"/>
    </row>
    <row r="24" spans="1:14" s="12" customFormat="1" ht="18" customHeight="1" thickBot="1" x14ac:dyDescent="0.25">
      <c r="A24" s="32">
        <v>9</v>
      </c>
      <c r="B24" s="36" t="str">
        <f>Times!A1</f>
        <v>FLA</v>
      </c>
      <c r="C24" s="37">
        <v>0</v>
      </c>
      <c r="D24" s="33" t="s">
        <v>0</v>
      </c>
      <c r="E24" s="37">
        <v>2</v>
      </c>
      <c r="F24" s="38" t="str">
        <f>Times!A3</f>
        <v>IMI</v>
      </c>
      <c r="G24" s="127" t="s">
        <v>33</v>
      </c>
      <c r="H24" s="34"/>
      <c r="I24" s="39" t="str">
        <f>Times!A9</f>
        <v>JUV</v>
      </c>
      <c r="J24" s="37">
        <v>3</v>
      </c>
      <c r="K24" s="33" t="s">
        <v>0</v>
      </c>
      <c r="L24" s="37">
        <v>4</v>
      </c>
      <c r="M24" s="40" t="str">
        <f>Times!A11</f>
        <v>FLU</v>
      </c>
      <c r="N24" s="127" t="s">
        <v>36</v>
      </c>
    </row>
    <row r="25" spans="1:14" s="12" customFormat="1" ht="9.9499999999999993" customHeight="1" thickBot="1" x14ac:dyDescent="0.25">
      <c r="A25" s="33"/>
      <c r="B25" s="41"/>
      <c r="C25" s="42"/>
      <c r="D25" s="33"/>
      <c r="E25" s="42"/>
      <c r="F25" s="41"/>
      <c r="G25" s="43"/>
      <c r="H25" s="34"/>
      <c r="I25" s="41"/>
      <c r="J25" s="42"/>
      <c r="K25" s="33"/>
      <c r="L25" s="42"/>
      <c r="M25" s="41"/>
      <c r="N25" s="42"/>
    </row>
    <row r="26" spans="1:14" s="12" customFormat="1" ht="18" customHeight="1" thickBot="1" x14ac:dyDescent="0.25">
      <c r="A26" s="121">
        <v>10</v>
      </c>
      <c r="B26" s="122" t="str">
        <f>Times!A2</f>
        <v>VAS</v>
      </c>
      <c r="C26" s="114"/>
      <c r="D26" s="115" t="s">
        <v>0</v>
      </c>
      <c r="E26" s="114"/>
      <c r="F26" s="123" t="str">
        <f>Times!A8</f>
        <v>XXXX</v>
      </c>
      <c r="G26" s="120" t="s">
        <v>37</v>
      </c>
      <c r="H26" s="34"/>
      <c r="I26" s="113" t="str">
        <f>Times!A10</f>
        <v>CRU</v>
      </c>
      <c r="J26" s="114"/>
      <c r="K26" s="115" t="s">
        <v>0</v>
      </c>
      <c r="L26" s="114"/>
      <c r="M26" s="116" t="str">
        <f>Times!A16</f>
        <v>XXXX</v>
      </c>
      <c r="N26" s="118" t="s">
        <v>38</v>
      </c>
    </row>
    <row r="27" spans="1:14" s="12" customFormat="1" ht="9.9499999999999993" customHeight="1" thickBot="1" x14ac:dyDescent="0.25">
      <c r="A27" s="34"/>
      <c r="B27" s="33"/>
      <c r="C27" s="42"/>
      <c r="D27" s="34"/>
      <c r="E27" s="42"/>
      <c r="F27" s="33"/>
      <c r="G27" s="43"/>
      <c r="H27" s="34"/>
      <c r="I27" s="33"/>
      <c r="J27" s="42"/>
      <c r="K27" s="34"/>
      <c r="L27" s="42"/>
      <c r="M27" s="33"/>
      <c r="N27" s="42"/>
    </row>
    <row r="28" spans="1:14" s="12" customFormat="1" ht="18" customHeight="1" thickBot="1" x14ac:dyDescent="0.25">
      <c r="A28" s="32">
        <v>11</v>
      </c>
      <c r="B28" s="36" t="str">
        <f>Times!A4</f>
        <v>RAY</v>
      </c>
      <c r="C28" s="37">
        <v>2</v>
      </c>
      <c r="D28" s="33" t="s">
        <v>0</v>
      </c>
      <c r="E28" s="37">
        <v>2</v>
      </c>
      <c r="F28" s="38" t="str">
        <f>Times!A6</f>
        <v>AMA</v>
      </c>
      <c r="G28" s="127" t="s">
        <v>34</v>
      </c>
      <c r="H28" s="34"/>
      <c r="I28" s="39" t="str">
        <f>Times!A12</f>
        <v>PAR</v>
      </c>
      <c r="J28" s="37">
        <v>3</v>
      </c>
      <c r="K28" s="33" t="s">
        <v>0</v>
      </c>
      <c r="L28" s="37">
        <v>0</v>
      </c>
      <c r="M28" s="40" t="str">
        <f>Times!A14</f>
        <v>SPO</v>
      </c>
      <c r="N28" s="125" t="s">
        <v>28</v>
      </c>
    </row>
    <row r="29" spans="1:14" s="12" customFormat="1" ht="9.9499999999999993" customHeight="1" thickBot="1" x14ac:dyDescent="0.25">
      <c r="A29" s="34"/>
      <c r="B29" s="33"/>
      <c r="C29" s="42"/>
      <c r="D29" s="34"/>
      <c r="E29" s="42"/>
      <c r="F29" s="33"/>
      <c r="G29" s="43"/>
      <c r="H29" s="34"/>
      <c r="I29" s="33"/>
      <c r="J29" s="42"/>
      <c r="K29" s="34"/>
      <c r="L29" s="42"/>
      <c r="M29" s="33"/>
      <c r="N29" s="43"/>
    </row>
    <row r="30" spans="1:14" s="12" customFormat="1" ht="18" customHeight="1" thickBot="1" x14ac:dyDescent="0.25">
      <c r="A30" s="32">
        <v>12</v>
      </c>
      <c r="B30" s="36" t="str">
        <f>Times!A5</f>
        <v>ROM</v>
      </c>
      <c r="C30" s="37">
        <v>1</v>
      </c>
      <c r="D30" s="33" t="s">
        <v>0</v>
      </c>
      <c r="E30" s="37">
        <v>1</v>
      </c>
      <c r="F30" s="38" t="str">
        <f>Times!A7</f>
        <v>SPT</v>
      </c>
      <c r="G30" s="127" t="s">
        <v>59</v>
      </c>
      <c r="H30" s="34"/>
      <c r="I30" s="113" t="str">
        <f>Times!A13</f>
        <v>MIL</v>
      </c>
      <c r="J30" s="114"/>
      <c r="K30" s="115" t="s">
        <v>0</v>
      </c>
      <c r="L30" s="114"/>
      <c r="M30" s="116" t="str">
        <f>Times!A15</f>
        <v>XXXX</v>
      </c>
      <c r="N30" s="117" t="s">
        <v>60</v>
      </c>
    </row>
    <row r="31" spans="1:14" s="12" customFormat="1" ht="9.9499999999999993" customHeight="1" thickBot="1" x14ac:dyDescent="0.25">
      <c r="A31" s="34"/>
      <c r="B31" s="33"/>
      <c r="C31" s="42"/>
      <c r="D31" s="34"/>
      <c r="E31" s="42"/>
      <c r="F31" s="33"/>
      <c r="G31" s="42"/>
      <c r="H31" s="34"/>
      <c r="I31" s="33"/>
      <c r="J31" s="42"/>
      <c r="K31" s="34"/>
      <c r="L31" s="42"/>
      <c r="M31" s="33"/>
      <c r="N31" s="42"/>
    </row>
    <row r="32" spans="1:14" s="12" customFormat="1" ht="18" customHeight="1" thickBot="1" x14ac:dyDescent="0.25">
      <c r="A32" s="32">
        <v>13</v>
      </c>
      <c r="B32" s="36" t="str">
        <f>Times!A1</f>
        <v>FLA</v>
      </c>
      <c r="C32" s="37">
        <v>1</v>
      </c>
      <c r="D32" s="33" t="s">
        <v>0</v>
      </c>
      <c r="E32" s="37">
        <v>0</v>
      </c>
      <c r="F32" s="38" t="str">
        <f>Times!A5</f>
        <v>ROM</v>
      </c>
      <c r="G32" s="124" t="s">
        <v>37</v>
      </c>
      <c r="H32" s="34"/>
      <c r="I32" s="39" t="str">
        <f>Times!A9</f>
        <v>JUV</v>
      </c>
      <c r="J32" s="37">
        <v>2</v>
      </c>
      <c r="K32" s="33" t="s">
        <v>0</v>
      </c>
      <c r="L32" s="37">
        <v>2</v>
      </c>
      <c r="M32" s="40" t="str">
        <f>Times!A13</f>
        <v>MIL</v>
      </c>
      <c r="N32" s="125" t="s">
        <v>56</v>
      </c>
    </row>
    <row r="33" spans="1:14" s="12" customFormat="1" ht="9.9499999999999993" customHeight="1" thickBot="1" x14ac:dyDescent="0.25">
      <c r="A33" s="34"/>
      <c r="B33" s="33"/>
      <c r="C33" s="42"/>
      <c r="D33" s="34"/>
      <c r="E33" s="42"/>
      <c r="F33" s="33"/>
      <c r="G33" s="43"/>
      <c r="H33" s="34"/>
      <c r="I33" s="33"/>
      <c r="J33" s="42"/>
      <c r="K33" s="34"/>
      <c r="L33" s="42"/>
      <c r="M33" s="33"/>
      <c r="N33" s="43"/>
    </row>
    <row r="34" spans="1:14" s="12" customFormat="1" ht="18" customHeight="1" thickBot="1" x14ac:dyDescent="0.25">
      <c r="A34" s="32">
        <v>14</v>
      </c>
      <c r="B34" s="36" t="str">
        <f>Times!A4</f>
        <v>RAY</v>
      </c>
      <c r="C34" s="37">
        <v>2</v>
      </c>
      <c r="D34" s="33" t="s">
        <v>0</v>
      </c>
      <c r="E34" s="37">
        <v>1</v>
      </c>
      <c r="F34" s="38" t="str">
        <f>Times!A7</f>
        <v>SPT</v>
      </c>
      <c r="G34" s="124" t="s">
        <v>39</v>
      </c>
      <c r="H34" s="34"/>
      <c r="I34" s="113" t="str">
        <f>Times!A12</f>
        <v>PAR</v>
      </c>
      <c r="J34" s="114"/>
      <c r="K34" s="115" t="s">
        <v>0</v>
      </c>
      <c r="L34" s="114"/>
      <c r="M34" s="116" t="str">
        <f>Times!A15</f>
        <v>XXXX</v>
      </c>
      <c r="N34" s="119" t="s">
        <v>40</v>
      </c>
    </row>
    <row r="35" spans="1:14" s="12" customFormat="1" ht="9.9499999999999993" customHeight="1" thickBot="1" x14ac:dyDescent="0.25">
      <c r="A35" s="34"/>
      <c r="B35" s="33"/>
      <c r="C35" s="42"/>
      <c r="D35" s="34"/>
      <c r="E35" s="42"/>
      <c r="F35" s="44"/>
      <c r="G35" s="43"/>
      <c r="H35" s="34"/>
      <c r="I35" s="33"/>
      <c r="J35" s="42"/>
      <c r="K35" s="34"/>
      <c r="L35" s="42"/>
      <c r="M35" s="33"/>
      <c r="N35" s="42"/>
    </row>
    <row r="36" spans="1:14" s="12" customFormat="1" ht="18" customHeight="1" thickBot="1" x14ac:dyDescent="0.25">
      <c r="A36" s="121">
        <v>15</v>
      </c>
      <c r="B36" s="122" t="str">
        <f>Times!A3</f>
        <v>IMI</v>
      </c>
      <c r="C36" s="114"/>
      <c r="D36" s="115" t="s">
        <v>0</v>
      </c>
      <c r="E36" s="114"/>
      <c r="F36" s="123" t="str">
        <f>Times!A8</f>
        <v>XXXX</v>
      </c>
      <c r="G36" s="119" t="s">
        <v>63</v>
      </c>
      <c r="H36" s="34"/>
      <c r="I36" s="113" t="str">
        <f>Times!A11</f>
        <v>FLU</v>
      </c>
      <c r="J36" s="114"/>
      <c r="K36" s="115" t="s">
        <v>0</v>
      </c>
      <c r="L36" s="114"/>
      <c r="M36" s="116" t="str">
        <f>Times!A16</f>
        <v>XXXX</v>
      </c>
      <c r="N36" s="119" t="s">
        <v>64</v>
      </c>
    </row>
    <row r="37" spans="1:14" s="12" customFormat="1" ht="9.9499999999999993" customHeight="1" thickBot="1" x14ac:dyDescent="0.25">
      <c r="A37" s="34"/>
      <c r="B37" s="33"/>
      <c r="C37" s="42"/>
      <c r="D37" s="34"/>
      <c r="E37" s="42"/>
      <c r="F37" s="33"/>
      <c r="G37" s="42"/>
      <c r="H37" s="34"/>
      <c r="I37" s="33"/>
      <c r="J37" s="42"/>
      <c r="K37" s="34"/>
      <c r="L37" s="42"/>
      <c r="M37" s="33"/>
      <c r="N37" s="42"/>
    </row>
    <row r="38" spans="1:14" s="12" customFormat="1" ht="18" customHeight="1" thickBot="1" x14ac:dyDescent="0.25">
      <c r="A38" s="32">
        <v>16</v>
      </c>
      <c r="B38" s="36" t="str">
        <f>Times!A2</f>
        <v>VAS</v>
      </c>
      <c r="C38" s="37">
        <v>2</v>
      </c>
      <c r="D38" s="33" t="s">
        <v>0</v>
      </c>
      <c r="E38" s="37">
        <v>1</v>
      </c>
      <c r="F38" s="38" t="str">
        <f>Times!A6</f>
        <v>AMA</v>
      </c>
      <c r="G38" s="124" t="s">
        <v>61</v>
      </c>
      <c r="H38" s="34"/>
      <c r="I38" s="39" t="str">
        <f>Times!A10</f>
        <v>CRU</v>
      </c>
      <c r="J38" s="37">
        <v>1</v>
      </c>
      <c r="K38" s="33" t="s">
        <v>0</v>
      </c>
      <c r="L38" s="37">
        <v>0</v>
      </c>
      <c r="M38" s="40" t="str">
        <f>Times!A14</f>
        <v>SPO</v>
      </c>
      <c r="N38" s="127" t="s">
        <v>60</v>
      </c>
    </row>
    <row r="39" spans="1:14" s="12" customFormat="1" ht="9.9499999999999993" customHeight="1" thickBot="1" x14ac:dyDescent="0.25">
      <c r="A39" s="34"/>
      <c r="B39" s="33"/>
      <c r="C39" s="42"/>
      <c r="D39" s="34"/>
      <c r="E39" s="42"/>
      <c r="F39" s="44"/>
      <c r="G39" s="43"/>
      <c r="H39" s="34"/>
      <c r="I39" s="33"/>
      <c r="J39" s="42"/>
      <c r="K39" s="34"/>
      <c r="L39" s="42"/>
      <c r="M39" s="33"/>
      <c r="N39" s="42"/>
    </row>
    <row r="40" spans="1:14" s="12" customFormat="1" ht="18" customHeight="1" thickBot="1" x14ac:dyDescent="0.25">
      <c r="A40" s="32">
        <v>17</v>
      </c>
      <c r="B40" s="36" t="str">
        <f>Times!A1</f>
        <v>FLA</v>
      </c>
      <c r="C40" s="37">
        <v>0</v>
      </c>
      <c r="D40" s="33" t="s">
        <v>0</v>
      </c>
      <c r="E40" s="37">
        <v>1</v>
      </c>
      <c r="F40" s="38" t="str">
        <f>Times!A4</f>
        <v>RAY</v>
      </c>
      <c r="G40" s="128" t="s">
        <v>41</v>
      </c>
      <c r="H40" s="34"/>
      <c r="I40" s="39" t="str">
        <f>Times!A9</f>
        <v>JUV</v>
      </c>
      <c r="J40" s="37">
        <v>3</v>
      </c>
      <c r="K40" s="33" t="s">
        <v>0</v>
      </c>
      <c r="L40" s="37">
        <v>0</v>
      </c>
      <c r="M40" s="40" t="str">
        <f>Times!A12</f>
        <v>PAR</v>
      </c>
      <c r="N40" s="128" t="s">
        <v>42</v>
      </c>
    </row>
    <row r="41" spans="1:14" s="12" customFormat="1" ht="9.9499999999999993" customHeight="1" thickBot="1" x14ac:dyDescent="0.25">
      <c r="A41" s="34"/>
      <c r="B41" s="33"/>
      <c r="C41" s="42"/>
      <c r="D41" s="34"/>
      <c r="E41" s="42"/>
      <c r="F41" s="33"/>
      <c r="G41" s="43"/>
      <c r="H41" s="34"/>
      <c r="I41" s="33"/>
      <c r="J41" s="42"/>
      <c r="K41" s="34"/>
      <c r="L41" s="42"/>
      <c r="M41" s="33"/>
      <c r="N41" s="42"/>
    </row>
    <row r="42" spans="1:14" s="12" customFormat="1" ht="18" customHeight="1" thickBot="1" x14ac:dyDescent="0.25">
      <c r="A42" s="121">
        <v>18</v>
      </c>
      <c r="B42" s="122" t="str">
        <f>Times!A5</f>
        <v>ROM</v>
      </c>
      <c r="C42" s="114"/>
      <c r="D42" s="115" t="s">
        <v>0</v>
      </c>
      <c r="E42" s="114"/>
      <c r="F42" s="123" t="str">
        <f>Times!A8</f>
        <v>XXXX</v>
      </c>
      <c r="G42" s="117" t="s">
        <v>65</v>
      </c>
      <c r="H42" s="34"/>
      <c r="I42" s="113" t="str">
        <f>Times!A13</f>
        <v>MIL</v>
      </c>
      <c r="J42" s="114"/>
      <c r="K42" s="115" t="s">
        <v>0</v>
      </c>
      <c r="L42" s="114"/>
      <c r="M42" s="116" t="str">
        <f>Times!A16</f>
        <v>XXXX</v>
      </c>
      <c r="N42" s="117" t="s">
        <v>66</v>
      </c>
    </row>
    <row r="43" spans="1:14" s="12" customFormat="1" ht="9.9499999999999993" customHeight="1" thickBot="1" x14ac:dyDescent="0.25">
      <c r="A43" s="34"/>
      <c r="B43" s="33"/>
      <c r="C43" s="42"/>
      <c r="D43" s="34"/>
      <c r="E43" s="42"/>
      <c r="F43" s="44"/>
      <c r="G43" s="42"/>
      <c r="H43" s="34"/>
      <c r="I43" s="33"/>
      <c r="J43" s="42"/>
      <c r="K43" s="34"/>
      <c r="L43" s="42"/>
      <c r="M43" s="33"/>
      <c r="N43" s="42"/>
    </row>
    <row r="44" spans="1:14" s="12" customFormat="1" ht="18" customHeight="1" thickBot="1" x14ac:dyDescent="0.25">
      <c r="A44" s="32">
        <v>19</v>
      </c>
      <c r="B44" s="36" t="str">
        <f>Times!A3</f>
        <v>IMI</v>
      </c>
      <c r="C44" s="37">
        <v>4</v>
      </c>
      <c r="D44" s="33" t="s">
        <v>0</v>
      </c>
      <c r="E44" s="37">
        <v>0</v>
      </c>
      <c r="F44" s="38" t="str">
        <f>Times!A6</f>
        <v>AMA</v>
      </c>
      <c r="G44" s="128" t="s">
        <v>43</v>
      </c>
      <c r="H44" s="34"/>
      <c r="I44" s="39" t="str">
        <f>Times!A11</f>
        <v>FLU</v>
      </c>
      <c r="J44" s="37">
        <v>0</v>
      </c>
      <c r="K44" s="33" t="s">
        <v>0</v>
      </c>
      <c r="L44" s="37">
        <v>0</v>
      </c>
      <c r="M44" s="40" t="str">
        <f>Times!A14</f>
        <v>SPO</v>
      </c>
      <c r="N44" s="128" t="s">
        <v>44</v>
      </c>
    </row>
    <row r="45" spans="1:14" s="12" customFormat="1" ht="9.9499999999999993" customHeight="1" thickBot="1" x14ac:dyDescent="0.25">
      <c r="A45" s="34"/>
      <c r="B45" s="33"/>
      <c r="C45" s="42"/>
      <c r="D45" s="34"/>
      <c r="E45" s="42"/>
      <c r="F45" s="33"/>
      <c r="G45" s="42"/>
      <c r="H45" s="34"/>
      <c r="I45" s="33"/>
      <c r="J45" s="42"/>
      <c r="K45" s="34"/>
      <c r="L45" s="42"/>
      <c r="M45" s="33"/>
      <c r="N45" s="42"/>
    </row>
    <row r="46" spans="1:14" s="12" customFormat="1" ht="18" customHeight="1" thickBot="1" x14ac:dyDescent="0.25">
      <c r="A46" s="32">
        <v>20</v>
      </c>
      <c r="B46" s="36" t="str">
        <f>Times!A2</f>
        <v>VAS</v>
      </c>
      <c r="C46" s="37">
        <v>2</v>
      </c>
      <c r="D46" s="33" t="s">
        <v>0</v>
      </c>
      <c r="E46" s="37">
        <v>3</v>
      </c>
      <c r="F46" s="38" t="str">
        <f>Times!A7</f>
        <v>SPT</v>
      </c>
      <c r="G46" s="128" t="s">
        <v>63</v>
      </c>
      <c r="H46" s="34"/>
      <c r="I46" s="113" t="str">
        <f>Times!A10</f>
        <v>CRU</v>
      </c>
      <c r="J46" s="114"/>
      <c r="K46" s="115" t="s">
        <v>0</v>
      </c>
      <c r="L46" s="114"/>
      <c r="M46" s="116" t="str">
        <f>Times!A15</f>
        <v>XXXX</v>
      </c>
      <c r="N46" s="117" t="s">
        <v>64</v>
      </c>
    </row>
    <row r="47" spans="1:14" s="12" customFormat="1" ht="9.9499999999999993" customHeight="1" thickBot="1" x14ac:dyDescent="0.25">
      <c r="A47" s="34"/>
      <c r="B47" s="33"/>
      <c r="C47" s="42"/>
      <c r="D47" s="34"/>
      <c r="E47" s="42"/>
      <c r="F47" s="44"/>
      <c r="G47" s="42"/>
      <c r="H47" s="34"/>
      <c r="I47" s="33"/>
      <c r="J47" s="42"/>
      <c r="K47" s="34"/>
      <c r="L47" s="42"/>
      <c r="M47" s="33"/>
      <c r="N47" s="43"/>
    </row>
    <row r="48" spans="1:14" s="12" customFormat="1" ht="18" customHeight="1" thickBot="1" x14ac:dyDescent="0.25">
      <c r="A48" s="121">
        <v>21</v>
      </c>
      <c r="B48" s="122" t="str">
        <f>Times!A1</f>
        <v>FLA</v>
      </c>
      <c r="C48" s="114"/>
      <c r="D48" s="115" t="s">
        <v>0</v>
      </c>
      <c r="E48" s="114"/>
      <c r="F48" s="123" t="str">
        <f>Times!A8</f>
        <v>XXXX</v>
      </c>
      <c r="G48" s="117" t="s">
        <v>69</v>
      </c>
      <c r="H48" s="34"/>
      <c r="I48" s="113" t="str">
        <f>Times!A9</f>
        <v>JUV</v>
      </c>
      <c r="J48" s="114"/>
      <c r="K48" s="115" t="s">
        <v>0</v>
      </c>
      <c r="L48" s="114"/>
      <c r="M48" s="116" t="str">
        <f>Times!A16</f>
        <v>XXXX</v>
      </c>
      <c r="N48" s="118" t="s">
        <v>68</v>
      </c>
    </row>
    <row r="49" spans="1:14" s="12" customFormat="1" ht="9.9499999999999993" customHeight="1" thickBot="1" x14ac:dyDescent="0.25">
      <c r="A49" s="34"/>
      <c r="B49" s="33"/>
      <c r="C49" s="42"/>
      <c r="D49" s="34"/>
      <c r="E49" s="42"/>
      <c r="F49" s="33"/>
      <c r="G49" s="42"/>
      <c r="H49" s="34"/>
      <c r="I49" s="33"/>
      <c r="J49" s="42"/>
      <c r="K49" s="34"/>
      <c r="L49" s="42"/>
      <c r="M49" s="33"/>
      <c r="N49" s="42"/>
    </row>
    <row r="50" spans="1:14" s="12" customFormat="1" ht="18" customHeight="1" thickBot="1" x14ac:dyDescent="0.25">
      <c r="A50" s="32">
        <v>22</v>
      </c>
      <c r="B50" s="36" t="str">
        <f>Times!A2</f>
        <v>VAS</v>
      </c>
      <c r="C50" s="37">
        <v>1</v>
      </c>
      <c r="D50" s="33" t="s">
        <v>0</v>
      </c>
      <c r="E50" s="37">
        <v>0</v>
      </c>
      <c r="F50" s="38" t="str">
        <f>Times!A4</f>
        <v>RAY</v>
      </c>
      <c r="G50" s="20" t="s">
        <v>45</v>
      </c>
      <c r="H50" s="34"/>
      <c r="I50" s="39" t="str">
        <f>Times!A10</f>
        <v>CRU</v>
      </c>
      <c r="J50" s="37">
        <v>1</v>
      </c>
      <c r="K50" s="33" t="s">
        <v>0</v>
      </c>
      <c r="L50" s="37">
        <v>0</v>
      </c>
      <c r="M50" s="40" t="str">
        <f>Times!A12</f>
        <v>PAR</v>
      </c>
      <c r="N50" s="124" t="s">
        <v>38</v>
      </c>
    </row>
    <row r="51" spans="1:14" s="12" customFormat="1" ht="9.9499999999999993" customHeight="1" thickBot="1" x14ac:dyDescent="0.25">
      <c r="A51" s="34"/>
      <c r="B51" s="33"/>
      <c r="C51" s="42"/>
      <c r="D51" s="34"/>
      <c r="E51" s="42"/>
      <c r="F51" s="44"/>
      <c r="G51" s="43"/>
      <c r="H51" s="34"/>
      <c r="I51" s="33"/>
      <c r="J51" s="42"/>
      <c r="K51" s="34"/>
      <c r="L51" s="42"/>
      <c r="M51" s="33"/>
      <c r="N51" s="42"/>
    </row>
    <row r="52" spans="1:14" s="12" customFormat="1" ht="18" customHeight="1" thickBot="1" x14ac:dyDescent="0.25">
      <c r="A52" s="32">
        <v>23</v>
      </c>
      <c r="B52" s="36" t="str">
        <f>Times!A3</f>
        <v>IMI</v>
      </c>
      <c r="C52" s="37">
        <v>6</v>
      </c>
      <c r="D52" s="33" t="s">
        <v>0</v>
      </c>
      <c r="E52" s="37">
        <v>1</v>
      </c>
      <c r="F52" s="38" t="str">
        <f>Times!A5</f>
        <v>ROM</v>
      </c>
      <c r="G52" s="20" t="s">
        <v>46</v>
      </c>
      <c r="H52" s="34"/>
      <c r="I52" s="39" t="str">
        <f>Times!A11</f>
        <v>FLU</v>
      </c>
      <c r="J52" s="37">
        <v>1</v>
      </c>
      <c r="K52" s="33" t="s">
        <v>0</v>
      </c>
      <c r="L52" s="37">
        <v>1</v>
      </c>
      <c r="M52" s="40" t="str">
        <f>Times!A13</f>
        <v>MIL</v>
      </c>
      <c r="N52" s="124" t="s">
        <v>40</v>
      </c>
    </row>
    <row r="53" spans="1:14" s="12" customFormat="1" ht="9.9499999999999993" customHeight="1" thickBot="1" x14ac:dyDescent="0.25">
      <c r="A53" s="34"/>
      <c r="B53" s="33"/>
      <c r="C53" s="42"/>
      <c r="D53" s="34"/>
      <c r="E53" s="42"/>
      <c r="F53" s="33"/>
      <c r="G53" s="43"/>
      <c r="H53" s="34"/>
      <c r="I53" s="33"/>
      <c r="J53" s="42"/>
      <c r="K53" s="34"/>
      <c r="L53" s="42"/>
      <c r="M53" s="33"/>
      <c r="N53" s="42"/>
    </row>
    <row r="54" spans="1:14" s="12" customFormat="1" ht="18" customHeight="1" thickBot="1" x14ac:dyDescent="0.25">
      <c r="A54" s="32">
        <v>24</v>
      </c>
      <c r="B54" s="36" t="str">
        <f>Times!A6</f>
        <v>AMA</v>
      </c>
      <c r="C54" s="37">
        <v>2</v>
      </c>
      <c r="D54" s="33" t="s">
        <v>0</v>
      </c>
      <c r="E54" s="37">
        <v>2</v>
      </c>
      <c r="F54" s="38" t="str">
        <f>Times!A7</f>
        <v>SPT</v>
      </c>
      <c r="G54" s="20" t="s">
        <v>65</v>
      </c>
      <c r="H54" s="34"/>
      <c r="I54" s="113" t="str">
        <f>Times!A14</f>
        <v>SPO</v>
      </c>
      <c r="J54" s="114"/>
      <c r="K54" s="115" t="s">
        <v>0</v>
      </c>
      <c r="L54" s="114"/>
      <c r="M54" s="116" t="str">
        <f>Times!A15</f>
        <v>XXXX</v>
      </c>
      <c r="N54" s="119" t="s">
        <v>66</v>
      </c>
    </row>
    <row r="55" spans="1:14" s="12" customFormat="1" ht="9.9499999999999993" customHeight="1" thickBot="1" x14ac:dyDescent="0.25">
      <c r="A55" s="34"/>
      <c r="B55" s="33"/>
      <c r="C55" s="42"/>
      <c r="D55" s="34"/>
      <c r="E55" s="42"/>
      <c r="F55" s="44"/>
      <c r="G55" s="42"/>
      <c r="H55" s="34"/>
      <c r="I55" s="33"/>
      <c r="J55" s="42"/>
      <c r="K55" s="34"/>
      <c r="L55" s="42"/>
      <c r="M55" s="33"/>
      <c r="N55" s="42"/>
    </row>
    <row r="56" spans="1:14" s="12" customFormat="1" ht="18" customHeight="1" thickBot="1" x14ac:dyDescent="0.25">
      <c r="A56" s="32">
        <v>25</v>
      </c>
      <c r="B56" s="36" t="str">
        <f>Times!A1</f>
        <v>FLA</v>
      </c>
      <c r="C56" s="37">
        <v>1</v>
      </c>
      <c r="D56" s="33" t="s">
        <v>0</v>
      </c>
      <c r="E56" s="37">
        <v>2</v>
      </c>
      <c r="F56" s="38" t="str">
        <f>Times!A6</f>
        <v>AMA</v>
      </c>
      <c r="G56" s="18" t="s">
        <v>47</v>
      </c>
      <c r="H56" s="34"/>
      <c r="I56" s="39" t="str">
        <f>Times!A9</f>
        <v>JUV</v>
      </c>
      <c r="J56" s="37">
        <v>4</v>
      </c>
      <c r="K56" s="33" t="s">
        <v>0</v>
      </c>
      <c r="L56" s="37">
        <v>1</v>
      </c>
      <c r="M56" s="40" t="str">
        <f>Times!A14</f>
        <v>SPO</v>
      </c>
      <c r="N56" s="124" t="s">
        <v>62</v>
      </c>
    </row>
    <row r="57" spans="1:14" s="12" customFormat="1" ht="9.9499999999999993" customHeight="1" thickBot="1" x14ac:dyDescent="0.25">
      <c r="A57" s="34"/>
      <c r="B57" s="33"/>
      <c r="C57" s="42"/>
      <c r="D57" s="34"/>
      <c r="E57" s="42"/>
      <c r="F57" s="33"/>
      <c r="G57" s="43"/>
      <c r="H57" s="34"/>
      <c r="I57" s="33"/>
      <c r="J57" s="42"/>
      <c r="K57" s="34"/>
      <c r="L57" s="42"/>
      <c r="M57" s="33"/>
      <c r="N57" s="43"/>
    </row>
    <row r="58" spans="1:14" s="12" customFormat="1" ht="18" customHeight="1" thickBot="1" x14ac:dyDescent="0.25">
      <c r="A58" s="32">
        <v>26</v>
      </c>
      <c r="B58" s="36" t="str">
        <f>Times!A2</f>
        <v>VAS</v>
      </c>
      <c r="C58" s="37">
        <v>0</v>
      </c>
      <c r="D58" s="33" t="s">
        <v>0</v>
      </c>
      <c r="E58" s="37">
        <v>1</v>
      </c>
      <c r="F58" s="38" t="str">
        <f>Times!A5</f>
        <v>ROM</v>
      </c>
      <c r="G58" s="19" t="s">
        <v>48</v>
      </c>
      <c r="H58" s="34"/>
      <c r="I58" s="39" t="str">
        <f>Times!A10</f>
        <v>CRU</v>
      </c>
      <c r="J58" s="37">
        <v>0</v>
      </c>
      <c r="K58" s="33" t="s">
        <v>0</v>
      </c>
      <c r="L58" s="37">
        <v>1</v>
      </c>
      <c r="M58" s="40" t="str">
        <f>Times!A13</f>
        <v>MIL</v>
      </c>
      <c r="N58" s="128" t="s">
        <v>64</v>
      </c>
    </row>
    <row r="59" spans="1:14" s="12" customFormat="1" ht="9.9499999999999993" customHeight="1" thickBot="1" x14ac:dyDescent="0.25">
      <c r="A59" s="34"/>
      <c r="B59" s="33"/>
      <c r="C59" s="42"/>
      <c r="D59" s="34"/>
      <c r="E59" s="42"/>
      <c r="F59" s="44"/>
      <c r="G59" s="43"/>
      <c r="H59" s="34"/>
      <c r="I59" s="33"/>
      <c r="J59" s="42"/>
      <c r="K59" s="34"/>
      <c r="L59" s="42"/>
      <c r="M59" s="33"/>
      <c r="N59" s="43"/>
    </row>
    <row r="60" spans="1:14" s="12" customFormat="1" ht="18" customHeight="1" thickBot="1" x14ac:dyDescent="0.25">
      <c r="A60" s="32">
        <v>27</v>
      </c>
      <c r="B60" s="36" t="str">
        <f>Times!A3</f>
        <v>IMI</v>
      </c>
      <c r="C60" s="37">
        <v>3</v>
      </c>
      <c r="D60" s="33" t="s">
        <v>0</v>
      </c>
      <c r="E60" s="37">
        <v>2</v>
      </c>
      <c r="F60" s="38" t="str">
        <f>Times!A7</f>
        <v>SPT</v>
      </c>
      <c r="G60" s="19" t="s">
        <v>67</v>
      </c>
      <c r="H60" s="34"/>
      <c r="I60" s="113" t="str">
        <f>Times!A11</f>
        <v>FLU</v>
      </c>
      <c r="J60" s="114"/>
      <c r="K60" s="115" t="s">
        <v>0</v>
      </c>
      <c r="L60" s="114"/>
      <c r="M60" s="116" t="str">
        <f>Times!A15</f>
        <v>XXXX</v>
      </c>
      <c r="N60" s="118" t="s">
        <v>68</v>
      </c>
    </row>
    <row r="61" spans="1:14" s="12" customFormat="1" ht="9.9499999999999993" customHeight="1" thickBot="1" x14ac:dyDescent="0.25">
      <c r="A61" s="34"/>
      <c r="B61" s="33"/>
      <c r="C61" s="42"/>
      <c r="D61" s="34"/>
      <c r="E61" s="42"/>
      <c r="F61" s="33"/>
      <c r="G61" s="42"/>
      <c r="H61" s="34"/>
      <c r="I61" s="33"/>
      <c r="J61" s="42"/>
      <c r="K61" s="34"/>
      <c r="L61" s="42"/>
      <c r="M61" s="33"/>
      <c r="N61" s="42"/>
    </row>
    <row r="62" spans="1:14" s="12" customFormat="1" ht="18" customHeight="1" thickBot="1" x14ac:dyDescent="0.25">
      <c r="A62" s="121">
        <v>28</v>
      </c>
      <c r="B62" s="122" t="str">
        <f>Times!A4</f>
        <v>RAY</v>
      </c>
      <c r="C62" s="114"/>
      <c r="D62" s="115" t="s">
        <v>0</v>
      </c>
      <c r="E62" s="114"/>
      <c r="F62" s="123" t="str">
        <f>Times!A8</f>
        <v>XXXX</v>
      </c>
      <c r="G62" s="118" t="s">
        <v>68</v>
      </c>
      <c r="H62" s="34"/>
      <c r="I62" s="113" t="str">
        <f>Times!A12</f>
        <v>PAR</v>
      </c>
      <c r="J62" s="114"/>
      <c r="K62" s="115" t="s">
        <v>0</v>
      </c>
      <c r="L62" s="114"/>
      <c r="M62" s="116" t="str">
        <f>Times!A16</f>
        <v>XXXX</v>
      </c>
      <c r="N62" s="120" t="s">
        <v>49</v>
      </c>
    </row>
    <row r="63" spans="1:14" s="12" customFormat="1" ht="23.25" x14ac:dyDescent="0.2">
      <c r="A63" s="34"/>
      <c r="B63" s="33"/>
      <c r="C63" s="42"/>
      <c r="D63" s="34"/>
      <c r="E63" s="42"/>
      <c r="F63" s="33"/>
      <c r="G63" s="42"/>
      <c r="H63" s="34"/>
      <c r="I63" s="33"/>
      <c r="J63" s="42"/>
      <c r="K63" s="34"/>
      <c r="L63" s="42"/>
      <c r="M63" s="33"/>
      <c r="N63" s="42"/>
    </row>
    <row r="64" spans="1:14" s="12" customFormat="1" ht="23.25" x14ac:dyDescent="0.2">
      <c r="A64" s="34"/>
      <c r="B64" s="33"/>
      <c r="C64" s="42"/>
      <c r="D64" s="34"/>
      <c r="E64" s="42"/>
      <c r="F64" s="33"/>
      <c r="G64" s="42"/>
      <c r="H64" s="34"/>
      <c r="I64" s="33"/>
      <c r="J64" s="42"/>
      <c r="K64" s="34"/>
      <c r="L64" s="42"/>
      <c r="M64" s="33"/>
      <c r="N64" s="42"/>
    </row>
    <row r="65" spans="1:14" s="12" customFormat="1" ht="23.25" x14ac:dyDescent="0.2">
      <c r="A65" s="34"/>
      <c r="B65" s="33"/>
      <c r="C65" s="42"/>
      <c r="D65" s="34"/>
      <c r="E65" s="42"/>
      <c r="F65" s="33"/>
      <c r="G65" s="42"/>
      <c r="H65" s="34"/>
      <c r="I65" s="33"/>
      <c r="J65" s="42"/>
      <c r="K65" s="34"/>
      <c r="L65" s="42"/>
      <c r="M65" s="33"/>
      <c r="N65" s="42"/>
    </row>
    <row r="66" spans="1:14" s="12" customFormat="1" ht="23.25" x14ac:dyDescent="0.2">
      <c r="A66" s="34"/>
      <c r="B66" s="33"/>
      <c r="C66" s="42"/>
      <c r="D66" s="34"/>
      <c r="E66" s="42"/>
      <c r="F66" s="33"/>
      <c r="G66" s="42"/>
      <c r="H66" s="34"/>
      <c r="I66" s="33"/>
      <c r="J66" s="42"/>
      <c r="K66" s="34"/>
      <c r="L66" s="42"/>
      <c r="M66" s="33"/>
      <c r="N66" s="42"/>
    </row>
    <row r="67" spans="1:14" s="12" customFormat="1" ht="23.25" x14ac:dyDescent="0.2">
      <c r="A67" s="34"/>
      <c r="B67" s="33"/>
      <c r="C67" s="42"/>
      <c r="D67" s="34"/>
      <c r="E67" s="42"/>
      <c r="F67" s="33"/>
      <c r="G67" s="42"/>
      <c r="H67" s="34"/>
      <c r="I67" s="33"/>
      <c r="J67" s="42"/>
      <c r="K67" s="34"/>
      <c r="L67" s="42"/>
      <c r="M67" s="33"/>
      <c r="N67" s="42"/>
    </row>
    <row r="68" spans="1:14" s="12" customFormat="1" ht="23.25" x14ac:dyDescent="0.2">
      <c r="A68" s="34"/>
      <c r="B68" s="33"/>
      <c r="C68" s="42"/>
      <c r="D68" s="34"/>
      <c r="E68" s="42"/>
      <c r="F68" s="33"/>
      <c r="G68" s="42"/>
      <c r="H68" s="34"/>
      <c r="I68" s="33"/>
      <c r="J68" s="42"/>
      <c r="K68" s="34"/>
      <c r="L68" s="42"/>
      <c r="M68" s="33"/>
      <c r="N68" s="42"/>
    </row>
    <row r="69" spans="1:14" s="12" customFormat="1" ht="23.25" x14ac:dyDescent="0.2">
      <c r="A69" s="34"/>
      <c r="B69" s="33"/>
      <c r="C69" s="42"/>
      <c r="D69" s="34"/>
      <c r="E69" s="42"/>
      <c r="F69" s="33"/>
      <c r="G69" s="42"/>
      <c r="H69" s="34"/>
      <c r="I69" s="33"/>
      <c r="J69" s="42"/>
      <c r="K69" s="34"/>
      <c r="L69" s="42"/>
      <c r="M69" s="33"/>
      <c r="N69" s="42"/>
    </row>
    <row r="70" spans="1:14" s="12" customFormat="1" ht="23.25" x14ac:dyDescent="0.2">
      <c r="A70" s="34"/>
      <c r="B70" s="33"/>
      <c r="C70" s="42"/>
      <c r="D70" s="34"/>
      <c r="E70" s="42"/>
      <c r="F70" s="33"/>
      <c r="G70" s="42"/>
      <c r="H70" s="34"/>
      <c r="I70" s="33"/>
      <c r="J70" s="42"/>
      <c r="K70" s="34"/>
      <c r="L70" s="42"/>
      <c r="M70" s="33"/>
      <c r="N70" s="42"/>
    </row>
    <row r="71" spans="1:14" s="12" customFormat="1" ht="23.25" x14ac:dyDescent="0.2">
      <c r="A71" s="34"/>
      <c r="B71" s="33"/>
      <c r="C71" s="42"/>
      <c r="D71" s="34"/>
      <c r="E71" s="42"/>
      <c r="F71" s="33"/>
      <c r="G71" s="42"/>
      <c r="H71" s="34"/>
      <c r="I71" s="33"/>
      <c r="J71" s="42"/>
      <c r="K71" s="34"/>
      <c r="L71" s="42"/>
      <c r="M71" s="33"/>
      <c r="N71" s="42"/>
    </row>
    <row r="72" spans="1:14" ht="23.25" x14ac:dyDescent="0.2">
      <c r="A72" s="35"/>
      <c r="B72" s="45"/>
      <c r="C72" s="46"/>
      <c r="D72" s="35"/>
      <c r="E72" s="46"/>
      <c r="F72" s="45"/>
      <c r="G72" s="46"/>
      <c r="H72" s="35"/>
      <c r="I72" s="45"/>
      <c r="J72" s="46"/>
      <c r="K72" s="35"/>
      <c r="L72" s="46"/>
      <c r="M72" s="45"/>
      <c r="N72" s="46"/>
    </row>
    <row r="73" spans="1:14" ht="23.25" x14ac:dyDescent="0.2">
      <c r="A73" s="35"/>
      <c r="B73" s="45"/>
      <c r="C73" s="46"/>
      <c r="D73" s="35"/>
      <c r="E73" s="46"/>
      <c r="F73" s="45"/>
      <c r="G73" s="46"/>
      <c r="H73" s="35"/>
      <c r="I73" s="45"/>
      <c r="J73" s="46"/>
      <c r="K73" s="35"/>
      <c r="L73" s="46"/>
      <c r="M73" s="45"/>
      <c r="N73" s="46"/>
    </row>
    <row r="74" spans="1:14" ht="23.25" x14ac:dyDescent="0.2">
      <c r="A74" s="35"/>
      <c r="B74" s="45"/>
      <c r="C74" s="46"/>
      <c r="D74" s="35"/>
      <c r="E74" s="46"/>
      <c r="F74" s="45"/>
      <c r="G74" s="46"/>
      <c r="H74" s="35"/>
      <c r="I74" s="45"/>
      <c r="J74" s="46"/>
      <c r="K74" s="35"/>
      <c r="L74" s="46"/>
      <c r="M74" s="45"/>
      <c r="N74" s="46"/>
    </row>
    <row r="75" spans="1:14" ht="23.25" x14ac:dyDescent="0.2">
      <c r="A75" s="35"/>
      <c r="B75" s="45"/>
      <c r="C75" s="46"/>
      <c r="D75" s="35"/>
      <c r="E75" s="46"/>
      <c r="F75" s="45"/>
      <c r="G75" s="46"/>
      <c r="H75" s="35"/>
      <c r="I75" s="45"/>
      <c r="J75" s="46"/>
      <c r="K75" s="35"/>
      <c r="L75" s="46"/>
      <c r="M75" s="45"/>
      <c r="N75" s="46"/>
    </row>
    <row r="76" spans="1:14" ht="23.25" x14ac:dyDescent="0.2">
      <c r="A76" s="35"/>
      <c r="B76" s="45"/>
      <c r="C76" s="46"/>
      <c r="D76" s="35"/>
      <c r="E76" s="46"/>
      <c r="F76" s="45"/>
      <c r="G76" s="46"/>
      <c r="H76" s="35"/>
      <c r="I76" s="45"/>
      <c r="J76" s="46"/>
      <c r="K76" s="35"/>
      <c r="L76" s="46"/>
      <c r="M76" s="45"/>
      <c r="N76" s="46"/>
    </row>
    <row r="77" spans="1:14" ht="23.25" x14ac:dyDescent="0.2">
      <c r="A77" s="35"/>
      <c r="B77" s="45"/>
      <c r="C77" s="46"/>
      <c r="D77" s="35"/>
      <c r="E77" s="46"/>
      <c r="F77" s="45"/>
      <c r="G77" s="46"/>
      <c r="H77" s="35"/>
      <c r="I77" s="45"/>
      <c r="J77" s="46"/>
      <c r="K77" s="35"/>
      <c r="L77" s="46"/>
      <c r="M77" s="45"/>
      <c r="N77" s="46"/>
    </row>
    <row r="78" spans="1:14" ht="23.25" x14ac:dyDescent="0.2">
      <c r="A78" s="35"/>
      <c r="B78" s="45"/>
      <c r="C78" s="46"/>
      <c r="D78" s="35"/>
      <c r="E78" s="46"/>
      <c r="F78" s="45"/>
      <c r="G78" s="46"/>
      <c r="H78" s="35"/>
      <c r="I78" s="45"/>
      <c r="J78" s="46"/>
      <c r="K78" s="35"/>
      <c r="L78" s="46"/>
      <c r="M78" s="45"/>
      <c r="N78" s="46"/>
    </row>
    <row r="79" spans="1:14" ht="23.25" x14ac:dyDescent="0.2">
      <c r="A79" s="35"/>
      <c r="B79" s="45"/>
      <c r="C79" s="46"/>
      <c r="D79" s="35"/>
      <c r="E79" s="46"/>
      <c r="F79" s="45"/>
      <c r="G79" s="46"/>
      <c r="H79" s="35"/>
      <c r="I79" s="45"/>
      <c r="J79" s="46"/>
      <c r="K79" s="35"/>
      <c r="L79" s="46"/>
      <c r="M79" s="45"/>
      <c r="N79" s="46"/>
    </row>
    <row r="80" spans="1:14" ht="23.25" x14ac:dyDescent="0.2">
      <c r="A80" s="35"/>
      <c r="B80" s="45"/>
      <c r="C80" s="46"/>
      <c r="D80" s="35"/>
      <c r="E80" s="46"/>
      <c r="F80" s="45"/>
      <c r="G80" s="46"/>
      <c r="H80" s="35"/>
      <c r="I80" s="45"/>
      <c r="J80" s="46"/>
      <c r="K80" s="35"/>
      <c r="L80" s="46"/>
      <c r="M80" s="45"/>
      <c r="N80" s="46"/>
    </row>
    <row r="81" spans="1:14" ht="23.25" x14ac:dyDescent="0.2">
      <c r="A81" s="35"/>
      <c r="B81" s="45"/>
      <c r="C81" s="46"/>
      <c r="D81" s="35"/>
      <c r="E81" s="46"/>
      <c r="F81" s="45"/>
      <c r="G81" s="46"/>
      <c r="H81" s="35"/>
      <c r="I81" s="45"/>
      <c r="J81" s="46"/>
      <c r="K81" s="35"/>
      <c r="L81" s="46"/>
      <c r="M81" s="45"/>
      <c r="N81" s="46"/>
    </row>
    <row r="82" spans="1:14" ht="23.25" x14ac:dyDescent="0.2">
      <c r="A82" s="35"/>
      <c r="B82" s="45"/>
      <c r="C82" s="46"/>
      <c r="D82" s="35"/>
      <c r="E82" s="46"/>
      <c r="F82" s="45"/>
      <c r="G82" s="46"/>
      <c r="H82" s="35"/>
      <c r="I82" s="45"/>
      <c r="J82" s="46"/>
      <c r="K82" s="35"/>
      <c r="L82" s="46"/>
      <c r="M82" s="45"/>
      <c r="N82" s="46"/>
    </row>
    <row r="83" spans="1:14" ht="23.25" x14ac:dyDescent="0.2">
      <c r="A83" s="35"/>
    </row>
    <row r="84" spans="1:14" ht="23.25" x14ac:dyDescent="0.2">
      <c r="A84" s="35"/>
    </row>
    <row r="85" spans="1:14" ht="23.25" x14ac:dyDescent="0.2">
      <c r="A85" s="35"/>
    </row>
    <row r="86" spans="1:14" ht="23.25" x14ac:dyDescent="0.2">
      <c r="A86" s="35"/>
    </row>
    <row r="87" spans="1:14" ht="23.25" x14ac:dyDescent="0.2">
      <c r="A87" s="35"/>
    </row>
    <row r="88" spans="1:14" ht="23.25" x14ac:dyDescent="0.2">
      <c r="A88" s="35"/>
    </row>
    <row r="89" spans="1:14" ht="23.25" x14ac:dyDescent="0.2">
      <c r="A89" s="35"/>
    </row>
  </sheetData>
  <sheetProtection algorithmName="SHA-512" hashValue="VtIbugOJ3vqYIt+H8f3vhAn9BoqExeheAnvJ3cIta9DpDH5ZqIyDZF/ADajGkc57MuzVh5Hd/Cb1GVjE1Hll0Q==" saltValue="ds3OWvrfy30xxlVU7eGdBA==" spinCount="100000" sheet="1" objects="1" scenarios="1"/>
  <mergeCells count="6">
    <mergeCell ref="A1:O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5" zoomScaleNormal="75" workbookViewId="0">
      <selection activeCell="N6" sqref="N6"/>
    </sheetView>
  </sheetViews>
  <sheetFormatPr defaultRowHeight="20.25" x14ac:dyDescent="0.2"/>
  <cols>
    <col min="1" max="1" width="6.7109375" style="6" bestFit="1" customWidth="1"/>
    <col min="2" max="2" width="16" style="6" bestFit="1" customWidth="1"/>
    <col min="3" max="3" width="15" style="1" bestFit="1" customWidth="1"/>
    <col min="4" max="4" width="9.42578125" style="6" bestFit="1" customWidth="1"/>
    <col min="5" max="5" width="11.42578125" style="6" bestFit="1" customWidth="1"/>
    <col min="6" max="8" width="7.7109375" style="6" customWidth="1"/>
    <col min="9" max="9" width="11.5703125" style="6" bestFit="1" customWidth="1"/>
    <col min="10" max="10" width="10.85546875" style="6" customWidth="1"/>
    <col min="11" max="11" width="11.5703125" style="1" bestFit="1" customWidth="1"/>
    <col min="12" max="12" width="20.28515625" style="29" bestFit="1" customWidth="1"/>
    <col min="13" max="13" width="15.5703125" style="25" bestFit="1" customWidth="1"/>
    <col min="14" max="14" width="15.42578125" style="25" customWidth="1"/>
    <col min="15" max="15" width="14.5703125" style="25" customWidth="1"/>
    <col min="16" max="16" width="11.85546875" style="25" bestFit="1" customWidth="1"/>
    <col min="17" max="16384" width="9.140625" style="6"/>
  </cols>
  <sheetData>
    <row r="1" spans="1:16" ht="12.95" customHeight="1" thickTop="1" thickBot="1" x14ac:dyDescent="0.25">
      <c r="A1" s="169" t="s">
        <v>2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25"/>
      <c r="M1" s="168" t="s">
        <v>6</v>
      </c>
      <c r="N1" s="168"/>
      <c r="O1" s="168"/>
      <c r="P1" s="168"/>
    </row>
    <row r="2" spans="1:16" ht="21.75" thickTop="1" thickBot="1" x14ac:dyDescent="0.2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25"/>
      <c r="M2" s="168"/>
      <c r="N2" s="168"/>
      <c r="O2" s="168"/>
      <c r="P2" s="168"/>
    </row>
    <row r="3" spans="1:16" ht="21.75" thickTop="1" thickBot="1" x14ac:dyDescent="0.25">
      <c r="A3" s="175" t="s">
        <v>13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1" t="s">
        <v>52</v>
      </c>
      <c r="M3" s="26" t="s">
        <v>3</v>
      </c>
      <c r="N3" s="26" t="s">
        <v>1</v>
      </c>
      <c r="O3" s="26" t="s">
        <v>50</v>
      </c>
      <c r="P3" s="26" t="s">
        <v>51</v>
      </c>
    </row>
    <row r="4" spans="1:16" s="13" customFormat="1" ht="24.95" customHeight="1" thickTop="1" thickBot="1" x14ac:dyDescent="0.25">
      <c r="A4" s="175"/>
      <c r="B4" s="129">
        <f t="shared" ref="B4:B10" si="0">IF(D4&gt;0,SUM((E4/(D4*3))),0)</f>
        <v>1</v>
      </c>
      <c r="C4" s="130" t="str">
        <f>Times!A3</f>
        <v>IMI</v>
      </c>
      <c r="D4" s="131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4" s="132">
        <f t="shared" ref="E4:E10" si="1">SUM(F4*3)+G4</f>
        <v>18</v>
      </c>
      <c r="F4" s="132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6</v>
      </c>
      <c r="G4" s="132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0</v>
      </c>
      <c r="H4" s="132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0</v>
      </c>
      <c r="I4" s="132">
        <f>SUM('Tabela 1ª Fase'!E10+'Tabela 1ª Fase'!C18+'Tabela 1ª Fase'!E24+'Tabela 1ª Fase'!C36+'Tabela 1ª Fase'!C44+'Tabela 1ª Fase'!C52+'Tabela 1ª Fase'!C60)</f>
        <v>18</v>
      </c>
      <c r="J4" s="132">
        <f>SUM('Tabela 1ª Fase'!C10+'Tabela 1ª Fase'!E18+'Tabela 1ª Fase'!C24+'Tabela 1ª Fase'!E36+'Tabela 1ª Fase'!E44+'Tabela 1ª Fase'!E52+'Tabela 1ª Fase'!E60)</f>
        <v>4</v>
      </c>
      <c r="K4" s="133">
        <f t="shared" ref="K4:K10" si="2">SUM(I4-J4)</f>
        <v>14</v>
      </c>
      <c r="L4" s="134" t="s">
        <v>90</v>
      </c>
      <c r="M4" s="135">
        <v>1</v>
      </c>
      <c r="N4" s="135">
        <f>25-M4</f>
        <v>24</v>
      </c>
      <c r="O4" s="135">
        <v>12</v>
      </c>
      <c r="P4" s="135">
        <f>SUM(N4+O4)</f>
        <v>36</v>
      </c>
    </row>
    <row r="5" spans="1:16" s="13" customFormat="1" ht="24.95" customHeight="1" thickTop="1" thickBot="1" x14ac:dyDescent="0.25">
      <c r="A5" s="175"/>
      <c r="B5" s="136">
        <f t="shared" si="0"/>
        <v>0.5</v>
      </c>
      <c r="C5" s="137" t="str">
        <f>Times!A1</f>
        <v>FLA</v>
      </c>
      <c r="D5" s="138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5" s="139">
        <f t="shared" si="1"/>
        <v>9</v>
      </c>
      <c r="F5" s="139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3</v>
      </c>
      <c r="G5" s="139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0</v>
      </c>
      <c r="H5" s="139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3</v>
      </c>
      <c r="I5" s="139">
        <f>SUM('Tabela 1ª Fase'!C8+'Tabela 1ª Fase'!C16+'Tabela 1ª Fase'!C24+'Tabela 1ª Fase'!C32+'Tabela 1ª Fase'!C40+'Tabela 1ª Fase'!C48+'Tabela 1ª Fase'!C56)</f>
        <v>5</v>
      </c>
      <c r="J5" s="139">
        <f>SUM('Tabela 1ª Fase'!E8+'Tabela 1ª Fase'!E16+'Tabela 1ª Fase'!E24+'Tabela 1ª Fase'!E32+'Tabela 1ª Fase'!E40+'Tabela 1ª Fase'!E48+'Tabela 1ª Fase'!E56)</f>
        <v>6</v>
      </c>
      <c r="K5" s="140">
        <f t="shared" si="2"/>
        <v>-1</v>
      </c>
      <c r="L5" s="134" t="s">
        <v>90</v>
      </c>
      <c r="M5" s="135">
        <v>4</v>
      </c>
      <c r="N5" s="135">
        <f t="shared" ref="N5:N20" si="3">25-M5</f>
        <v>21</v>
      </c>
      <c r="O5" s="135">
        <v>9</v>
      </c>
      <c r="P5" s="135">
        <f t="shared" ref="P5:P20" si="4">SUM(N5+O5)</f>
        <v>30</v>
      </c>
    </row>
    <row r="6" spans="1:16" s="13" customFormat="1" ht="24.95" customHeight="1" thickTop="1" thickBot="1" x14ac:dyDescent="0.25">
      <c r="A6" s="175"/>
      <c r="B6" s="136">
        <f t="shared" si="0"/>
        <v>0.44444444444444442</v>
      </c>
      <c r="C6" s="137" t="str">
        <f>Times!A4</f>
        <v>RAY</v>
      </c>
      <c r="D6" s="138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6" s="139">
        <f t="shared" si="1"/>
        <v>8</v>
      </c>
      <c r="F6" s="139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6" s="139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6" s="139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6" s="139">
        <f>SUM('Tabela 1ª Fase'!C12+'Tabela 1ª Fase'!E18+'Tabela 1ª Fase'!C28+'Tabela 1ª Fase'!C34+'Tabela 1ª Fase'!E40+'Tabela 1ª Fase'!E50+'Tabela 1ª Fase'!C62)</f>
        <v>7</v>
      </c>
      <c r="J6" s="139">
        <f>SUM('Tabela 1ª Fase'!E12+'Tabela 1ª Fase'!C18+'Tabela 1ª Fase'!E28+'Tabela 1ª Fase'!E34+'Tabela 1ª Fase'!C40+'Tabela 1ª Fase'!C50+'Tabela 1ª Fase'!E62)</f>
        <v>7</v>
      </c>
      <c r="K6" s="140">
        <f t="shared" si="2"/>
        <v>0</v>
      </c>
      <c r="L6" s="134" t="s">
        <v>90</v>
      </c>
      <c r="M6" s="135">
        <v>7</v>
      </c>
      <c r="N6" s="135">
        <f t="shared" si="3"/>
        <v>18</v>
      </c>
      <c r="O6" s="135">
        <v>6</v>
      </c>
      <c r="P6" s="135">
        <f t="shared" si="4"/>
        <v>24</v>
      </c>
    </row>
    <row r="7" spans="1:16" s="13" customFormat="1" ht="24.95" customHeight="1" thickTop="1" thickBot="1" x14ac:dyDescent="0.25">
      <c r="A7" s="175"/>
      <c r="B7" s="136">
        <f t="shared" si="0"/>
        <v>0.44444444444444442</v>
      </c>
      <c r="C7" s="137" t="str">
        <f>Times!A6</f>
        <v>AMA</v>
      </c>
      <c r="D7" s="138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7" s="139">
        <f t="shared" si="1"/>
        <v>8</v>
      </c>
      <c r="F7" s="139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7" s="139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7" s="139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7" s="139">
        <f>SUM('Tabela 1ª Fase'!C14+'Tabela 1ª Fase'!E20+'Tabela 1ª Fase'!E28+'Tabela 1ª Fase'!E38+'Tabela 1ª Fase'!E44+'Tabela 1ª Fase'!C54+'Tabela 1ª Fase'!E56)</f>
        <v>9</v>
      </c>
      <c r="J7" s="139">
        <f>SUM('Tabela 1ª Fase'!E14+'Tabela 1ª Fase'!C20+'Tabela 1ª Fase'!C28+'Tabela 1ª Fase'!C38+'Tabela 1ª Fase'!C44+'Tabela 1ª Fase'!E54+'Tabela 1ª Fase'!C56)</f>
        <v>12</v>
      </c>
      <c r="K7" s="140">
        <f t="shared" si="2"/>
        <v>-3</v>
      </c>
      <c r="L7" s="134" t="s">
        <v>90</v>
      </c>
      <c r="M7" s="141">
        <v>8</v>
      </c>
      <c r="N7" s="135">
        <f t="shared" si="3"/>
        <v>17</v>
      </c>
      <c r="O7" s="135">
        <v>5</v>
      </c>
      <c r="P7" s="135">
        <f t="shared" si="4"/>
        <v>22</v>
      </c>
    </row>
    <row r="8" spans="1:16" s="13" customFormat="1" ht="24.95" customHeight="1" thickTop="1" thickBot="1" x14ac:dyDescent="0.25">
      <c r="A8" s="175"/>
      <c r="B8" s="142">
        <f t="shared" si="0"/>
        <v>0.33333333333333331</v>
      </c>
      <c r="C8" s="143" t="str">
        <f>Times!A2</f>
        <v>VAS</v>
      </c>
      <c r="D8" s="14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8" s="145">
        <f t="shared" si="1"/>
        <v>6</v>
      </c>
      <c r="F8" s="145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2</v>
      </c>
      <c r="G8" s="145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0</v>
      </c>
      <c r="H8" s="145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4</v>
      </c>
      <c r="I8" s="145">
        <f>SUM('Tabela 1ª Fase'!C10+'Tabela 1ª Fase'!E16+'Tabela 1ª Fase'!C26+'Tabela 1ª Fase'!C38+'Tabela 1ª Fase'!C46+'Tabela 1ª Fase'!C50+'Tabela 1ª Fase'!C58)</f>
        <v>6</v>
      </c>
      <c r="J8" s="145">
        <f>SUM('Tabela 1ª Fase'!E10+'Tabela 1ª Fase'!C16+'Tabela 1ª Fase'!E26+'Tabela 1ª Fase'!E38+'Tabela 1ª Fase'!E46+'Tabela 1ª Fase'!E50+'Tabela 1ª Fase'!E58)</f>
        <v>8</v>
      </c>
      <c r="K8" s="146">
        <f t="shared" si="2"/>
        <v>-2</v>
      </c>
      <c r="L8" s="147" t="s">
        <v>91</v>
      </c>
      <c r="M8" s="148">
        <v>9</v>
      </c>
      <c r="N8" s="148">
        <f t="shared" si="3"/>
        <v>16</v>
      </c>
      <c r="O8" s="148">
        <v>4</v>
      </c>
      <c r="P8" s="148">
        <f t="shared" si="4"/>
        <v>20</v>
      </c>
    </row>
    <row r="9" spans="1:16" s="13" customFormat="1" ht="24.95" customHeight="1" thickTop="1" thickBot="1" x14ac:dyDescent="0.25">
      <c r="A9" s="175"/>
      <c r="B9" s="142">
        <f t="shared" si="0"/>
        <v>0.27777777777777779</v>
      </c>
      <c r="C9" s="143" t="str">
        <f>Times!A7</f>
        <v>SPT</v>
      </c>
      <c r="D9" s="14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9" s="145">
        <f t="shared" si="1"/>
        <v>5</v>
      </c>
      <c r="F9" s="145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1</v>
      </c>
      <c r="G9" s="145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9" s="145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3</v>
      </c>
      <c r="I9" s="145">
        <f>SUM('Tabela 1ª Fase'!E8+'Tabela 1ª Fase'!C22+'Tabela 1ª Fase'!E30+'Tabela 1ª Fase'!E34+'Tabela 1ª Fase'!E46+'Tabela 1ª Fase'!E54+'Tabela 1ª Fase'!E60)</f>
        <v>9</v>
      </c>
      <c r="J9" s="145">
        <f>SUM('Tabela 1ª Fase'!C8+'Tabela 1ª Fase'!E22+'Tabela 1ª Fase'!C30+'Tabela 1ª Fase'!C34+'Tabela 1ª Fase'!C46+'Tabela 1ª Fase'!C54+'Tabela 1ª Fase'!C60)</f>
        <v>11</v>
      </c>
      <c r="K9" s="146">
        <f t="shared" si="2"/>
        <v>-2</v>
      </c>
      <c r="L9" s="147" t="s">
        <v>91</v>
      </c>
      <c r="M9" s="148">
        <v>10</v>
      </c>
      <c r="N9" s="148">
        <f t="shared" si="3"/>
        <v>15</v>
      </c>
      <c r="O9" s="148">
        <v>3</v>
      </c>
      <c r="P9" s="148">
        <f t="shared" si="4"/>
        <v>18</v>
      </c>
    </row>
    <row r="10" spans="1:16" s="13" customFormat="1" ht="24.95" customHeight="1" thickTop="1" thickBot="1" x14ac:dyDescent="0.25">
      <c r="A10" s="175"/>
      <c r="B10" s="47">
        <f t="shared" si="0"/>
        <v>0.27777777777777779</v>
      </c>
      <c r="C10" s="48" t="str">
        <f>Times!A5</f>
        <v>ROM</v>
      </c>
      <c r="D10" s="38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10" s="44">
        <f t="shared" si="1"/>
        <v>5</v>
      </c>
      <c r="F10" s="44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1</v>
      </c>
      <c r="G10" s="44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2</v>
      </c>
      <c r="H10" s="44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3</v>
      </c>
      <c r="I10" s="44">
        <f>SUM('Tabela 1ª Fase'!E12+'Tabela 1ª Fase'!C20+'Tabela 1ª Fase'!C30+'Tabela 1ª Fase'!E32+'Tabela 1ª Fase'!C42+'Tabela 1ª Fase'!E52+'Tabela 1ª Fase'!E58)</f>
        <v>5</v>
      </c>
      <c r="J10" s="44">
        <f>SUM('Tabela 1ª Fase'!C12+'Tabela 1ª Fase'!E20+'Tabela 1ª Fase'!E30+'Tabela 1ª Fase'!C32+'Tabela 1ª Fase'!E42+'Tabela 1ª Fase'!C52+'Tabela 1ª Fase'!C58)</f>
        <v>11</v>
      </c>
      <c r="K10" s="49">
        <f t="shared" si="2"/>
        <v>-6</v>
      </c>
      <c r="L10" s="66"/>
      <c r="M10" s="67">
        <v>13</v>
      </c>
      <c r="N10" s="67">
        <f t="shared" si="3"/>
        <v>12</v>
      </c>
      <c r="O10" s="67"/>
      <c r="P10" s="67">
        <f t="shared" si="4"/>
        <v>12</v>
      </c>
    </row>
    <row r="11" spans="1:16" s="13" customFormat="1" ht="24.95" customHeight="1" thickTop="1" thickBot="1" x14ac:dyDescent="0.25">
      <c r="A11" s="175"/>
      <c r="B11" s="47">
        <f t="shared" ref="B11" si="5">IF(D11&gt;0,SUM((E11/(D11*3))),0)</f>
        <v>0</v>
      </c>
      <c r="C11" s="48" t="str">
        <f>Times!A8</f>
        <v>XXXX</v>
      </c>
      <c r="D11" s="38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44">
        <f t="shared" ref="E11" si="6">SUM(F11*3)+G11</f>
        <v>0</v>
      </c>
      <c r="F11" s="44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44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44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44">
        <f>SUM('Tabela 1ª Fase'!E14+'Tabela 1ª Fase'!E22+'Tabela 1ª Fase'!E26+'Tabela 1ª Fase'!E36+'Tabela 1ª Fase'!E42+'Tabela 1ª Fase'!E48+'Tabela 1ª Fase'!E62)</f>
        <v>0</v>
      </c>
      <c r="J11" s="44">
        <f>SUM('Tabela 1ª Fase'!C14+'Tabela 1ª Fase'!C22+'Tabela 1ª Fase'!C26+'Tabela 1ª Fase'!C36+'Tabela 1ª Fase'!C42+'Tabela 1ª Fase'!C48+'Tabela 1ª Fase'!C62)</f>
        <v>0</v>
      </c>
      <c r="K11" s="49">
        <f t="shared" ref="K11" si="7">SUM(I11-J11)</f>
        <v>0</v>
      </c>
      <c r="L11" s="66"/>
      <c r="M11" s="67"/>
      <c r="N11" s="67">
        <f t="shared" si="3"/>
        <v>25</v>
      </c>
      <c r="O11" s="67"/>
      <c r="P11" s="67">
        <f t="shared" si="4"/>
        <v>25</v>
      </c>
    </row>
    <row r="12" spans="1:16" ht="6.95" customHeight="1" thickTop="1" thickBot="1" x14ac:dyDescent="0.25">
      <c r="A12" s="14"/>
      <c r="B12" s="50"/>
      <c r="C12" s="51"/>
      <c r="D12" s="52"/>
      <c r="E12" s="53"/>
      <c r="F12" s="53"/>
      <c r="G12" s="53"/>
      <c r="H12" s="53"/>
      <c r="I12" s="53"/>
      <c r="J12" s="112"/>
      <c r="K12" s="54"/>
      <c r="L12" s="66"/>
      <c r="M12" s="67"/>
      <c r="N12" s="67"/>
      <c r="O12" s="67"/>
      <c r="P12" s="67"/>
    </row>
    <row r="13" spans="1:16" ht="24.95" customHeight="1" thickTop="1" thickBot="1" x14ac:dyDescent="0.25">
      <c r="A13" s="175" t="s">
        <v>14</v>
      </c>
      <c r="B13" s="136">
        <f t="shared" ref="B13:B18" si="8">IF(D13&gt;0,SUM((E13/(D13*3))),0)</f>
        <v>0.73333333333333328</v>
      </c>
      <c r="C13" s="137" t="str">
        <f>Times!A11</f>
        <v>FLU</v>
      </c>
      <c r="D13" s="138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5</v>
      </c>
      <c r="E13" s="139">
        <f t="shared" ref="E13:E18" si="9">SUM(F13*3)+G13</f>
        <v>11</v>
      </c>
      <c r="F13" s="139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3</v>
      </c>
      <c r="G13" s="139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3" s="139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0</v>
      </c>
      <c r="I13" s="139">
        <f>SUM('Tabela 1ª Fase'!L10+'Tabela 1ª Fase'!J18+'Tabela 1ª Fase'!L24+'Tabela 1ª Fase'!J36+'Tabela 1ª Fase'!J44+'Tabela 1ª Fase'!J52+'Tabela 1ª Fase'!J60)</f>
        <v>9</v>
      </c>
      <c r="J13" s="139">
        <f>SUM('Tabela 1ª Fase'!J10+'Tabela 1ª Fase'!L18+'Tabela 1ª Fase'!J24+'Tabela 1ª Fase'!L36+'Tabela 1ª Fase'!L44+'Tabela 1ª Fase'!L52+'Tabela 1ª Fase'!L60)</f>
        <v>6</v>
      </c>
      <c r="K13" s="140">
        <f t="shared" ref="K13:K18" si="10">SUM(I13-J13)</f>
        <v>3</v>
      </c>
      <c r="L13" s="134" t="s">
        <v>90</v>
      </c>
      <c r="M13" s="135">
        <v>2</v>
      </c>
      <c r="N13" s="135">
        <f t="shared" si="3"/>
        <v>23</v>
      </c>
      <c r="O13" s="135">
        <v>10</v>
      </c>
      <c r="P13" s="135">
        <f t="shared" si="4"/>
        <v>33</v>
      </c>
    </row>
    <row r="14" spans="1:16" s="13" customFormat="1" ht="24.95" customHeight="1" thickTop="1" thickBot="1" x14ac:dyDescent="0.25">
      <c r="A14" s="175"/>
      <c r="B14" s="136">
        <f t="shared" si="8"/>
        <v>0.53333333333333333</v>
      </c>
      <c r="C14" s="137" t="str">
        <f>Times!A9</f>
        <v>JUV</v>
      </c>
      <c r="D14" s="138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5</v>
      </c>
      <c r="E14" s="139">
        <f t="shared" si="9"/>
        <v>8</v>
      </c>
      <c r="F14" s="139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2</v>
      </c>
      <c r="G14" s="139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4" s="139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1</v>
      </c>
      <c r="I14" s="139">
        <f>SUM('Tabela 1ª Fase'!J8+'Tabela 1ª Fase'!J16+'Tabela 1ª Fase'!J24+'Tabela 1ª Fase'!J32+'Tabela 1ª Fase'!J40+'Tabela 1ª Fase'!J48+'Tabela 1ª Fase'!J56)</f>
        <v>12</v>
      </c>
      <c r="J14" s="139">
        <f>SUM('Tabela 1ª Fase'!L8+'Tabela 1ª Fase'!L16+'Tabela 1ª Fase'!L24+'Tabela 1ª Fase'!L32+'Tabela 1ª Fase'!L40+'Tabela 1ª Fase'!L48+'Tabela 1ª Fase'!L56)</f>
        <v>7</v>
      </c>
      <c r="K14" s="140">
        <f t="shared" si="10"/>
        <v>5</v>
      </c>
      <c r="L14" s="134" t="s">
        <v>90</v>
      </c>
      <c r="M14" s="135">
        <v>3</v>
      </c>
      <c r="N14" s="135">
        <f t="shared" si="3"/>
        <v>22</v>
      </c>
      <c r="O14" s="135">
        <v>14</v>
      </c>
      <c r="P14" s="135">
        <f t="shared" si="4"/>
        <v>36</v>
      </c>
    </row>
    <row r="15" spans="1:16" s="13" customFormat="1" ht="24.95" customHeight="1" thickTop="1" thickBot="1" x14ac:dyDescent="0.25">
      <c r="A15" s="175"/>
      <c r="B15" s="136">
        <f t="shared" si="8"/>
        <v>0.46666666666666667</v>
      </c>
      <c r="C15" s="137" t="str">
        <f>Times!A10</f>
        <v>CRU</v>
      </c>
      <c r="D15" s="138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5</v>
      </c>
      <c r="E15" s="139">
        <f t="shared" si="9"/>
        <v>7</v>
      </c>
      <c r="F15" s="139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5" s="139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1</v>
      </c>
      <c r="H15" s="139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5" s="139">
        <f>SUM('Tabela 1ª Fase'!J10+'Tabela 1ª Fase'!L16+'Tabela 1ª Fase'!J26+'Tabela 1ª Fase'!J38+'Tabela 1ª Fase'!J46+'Tabela 1ª Fase'!J50+'Tabela 1ª Fase'!J58)</f>
        <v>3</v>
      </c>
      <c r="J15" s="139">
        <f>SUM('Tabela 1ª Fase'!L10+'Tabela 1ª Fase'!J16+'Tabela 1ª Fase'!L26+'Tabela 1ª Fase'!L38+'Tabela 1ª Fase'!L46+'Tabela 1ª Fase'!L50+'Tabela 1ª Fase'!L58)</f>
        <v>3</v>
      </c>
      <c r="K15" s="140">
        <f t="shared" si="10"/>
        <v>0</v>
      </c>
      <c r="L15" s="134" t="s">
        <v>90</v>
      </c>
      <c r="M15" s="135">
        <v>5</v>
      </c>
      <c r="N15" s="135">
        <f t="shared" si="3"/>
        <v>20</v>
      </c>
      <c r="O15" s="135">
        <v>8</v>
      </c>
      <c r="P15" s="135">
        <f t="shared" si="4"/>
        <v>28</v>
      </c>
    </row>
    <row r="16" spans="1:16" s="13" customFormat="1" ht="24.95" customHeight="1" thickTop="1" thickBot="1" x14ac:dyDescent="0.25">
      <c r="A16" s="175"/>
      <c r="B16" s="136">
        <f t="shared" si="8"/>
        <v>0.46666666666666667</v>
      </c>
      <c r="C16" s="137" t="str">
        <f>Times!A13</f>
        <v>MIL</v>
      </c>
      <c r="D16" s="138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5</v>
      </c>
      <c r="E16" s="139">
        <f t="shared" si="9"/>
        <v>7</v>
      </c>
      <c r="F16" s="139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6" s="139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4</v>
      </c>
      <c r="H16" s="139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0</v>
      </c>
      <c r="I16" s="139">
        <f>SUM('Tabela 1ª Fase'!L12+'Tabela 1ª Fase'!J20+'Tabela 1ª Fase'!J30+'Tabela 1ª Fase'!L32+'Tabela 1ª Fase'!J42+'Tabela 1ª Fase'!L52+'Tabela 1ª Fase'!L58)</f>
        <v>4</v>
      </c>
      <c r="J16" s="139">
        <f>SUM('Tabela 1ª Fase'!J12+'Tabela 1ª Fase'!L20+'Tabela 1ª Fase'!L30+'Tabela 1ª Fase'!J32+'Tabela 1ª Fase'!L42+'Tabela 1ª Fase'!J52+'Tabela 1ª Fase'!J58)</f>
        <v>3</v>
      </c>
      <c r="K16" s="140">
        <f t="shared" si="10"/>
        <v>1</v>
      </c>
      <c r="L16" s="134" t="s">
        <v>90</v>
      </c>
      <c r="M16" s="135">
        <v>6</v>
      </c>
      <c r="N16" s="135">
        <f t="shared" si="3"/>
        <v>19</v>
      </c>
      <c r="O16" s="135">
        <v>7</v>
      </c>
      <c r="P16" s="135">
        <f t="shared" si="4"/>
        <v>26</v>
      </c>
    </row>
    <row r="17" spans="1:16" s="13" customFormat="1" ht="24.95" customHeight="1" thickTop="1" thickBot="1" x14ac:dyDescent="0.25">
      <c r="A17" s="175"/>
      <c r="B17" s="142">
        <f t="shared" si="8"/>
        <v>0.26666666666666666</v>
      </c>
      <c r="C17" s="143" t="str">
        <f>Times!A12</f>
        <v>PAR</v>
      </c>
      <c r="D17" s="14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5</v>
      </c>
      <c r="E17" s="145">
        <f t="shared" si="9"/>
        <v>4</v>
      </c>
      <c r="F17" s="145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17" s="145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7" s="145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7" s="145">
        <f>SUM('Tabela 1ª Fase'!J12+'Tabela 1ª Fase'!L18+'Tabela 1ª Fase'!J28+'Tabela 1ª Fase'!J34+'Tabela 1ª Fase'!L40+'Tabela 1ª Fase'!L50+'Tabela 1ª Fase'!J62)</f>
        <v>4</v>
      </c>
      <c r="J17" s="145">
        <f>SUM('Tabela 1ª Fase'!L12+'Tabela 1ª Fase'!J18+'Tabela 1ª Fase'!L28+'Tabela 1ª Fase'!L34+'Tabela 1ª Fase'!J40+'Tabela 1ª Fase'!J50+'Tabela 1ª Fase'!L62)</f>
        <v>6</v>
      </c>
      <c r="K17" s="146">
        <f t="shared" si="10"/>
        <v>-2</v>
      </c>
      <c r="L17" s="147" t="s">
        <v>91</v>
      </c>
      <c r="M17" s="148">
        <v>11</v>
      </c>
      <c r="N17" s="148">
        <f t="shared" si="3"/>
        <v>14</v>
      </c>
      <c r="O17" s="148">
        <v>2</v>
      </c>
      <c r="P17" s="148">
        <f t="shared" si="4"/>
        <v>16</v>
      </c>
    </row>
    <row r="18" spans="1:16" s="13" customFormat="1" ht="24.95" customHeight="1" thickTop="1" thickBot="1" x14ac:dyDescent="0.25">
      <c r="A18" s="175"/>
      <c r="B18" s="142">
        <f t="shared" si="8"/>
        <v>0.13333333333333333</v>
      </c>
      <c r="C18" s="143" t="str">
        <f>Times!A14</f>
        <v>SPO</v>
      </c>
      <c r="D18" s="14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5</v>
      </c>
      <c r="E18" s="145">
        <f t="shared" si="9"/>
        <v>2</v>
      </c>
      <c r="F18" s="145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0</v>
      </c>
      <c r="G18" s="145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2</v>
      </c>
      <c r="H18" s="145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3</v>
      </c>
      <c r="I18" s="145">
        <f>SUM('Tabela 1ª Fase'!J14+'Tabela 1ª Fase'!L20+'Tabela 1ª Fase'!L28+'Tabela 1ª Fase'!L38+'Tabela 1ª Fase'!L44+'Tabela 1ª Fase'!J54+'Tabela 1ª Fase'!L56)</f>
        <v>1</v>
      </c>
      <c r="J18" s="145">
        <f>SUM('Tabela 1ª Fase'!L14+'Tabela 1ª Fase'!J20+'Tabela 1ª Fase'!J28+'Tabela 1ª Fase'!J38+'Tabela 1ª Fase'!J44+'Tabela 1ª Fase'!L54+'Tabela 1ª Fase'!J56)</f>
        <v>8</v>
      </c>
      <c r="K18" s="146">
        <f t="shared" si="10"/>
        <v>-7</v>
      </c>
      <c r="L18" s="147" t="s">
        <v>91</v>
      </c>
      <c r="M18" s="148">
        <v>12</v>
      </c>
      <c r="N18" s="148">
        <f t="shared" si="3"/>
        <v>13</v>
      </c>
      <c r="O18" s="148">
        <v>1</v>
      </c>
      <c r="P18" s="148">
        <f t="shared" si="4"/>
        <v>14</v>
      </c>
    </row>
    <row r="19" spans="1:16" s="13" customFormat="1" ht="24.95" customHeight="1" thickTop="1" thickBot="1" x14ac:dyDescent="0.25">
      <c r="A19" s="175"/>
      <c r="B19" s="47">
        <f t="shared" ref="B19:B20" si="11">IF(D19&gt;0,SUM((E19/(D19*3))),0)</f>
        <v>0</v>
      </c>
      <c r="C19" s="48" t="str">
        <f>Times!A15</f>
        <v>XXXX</v>
      </c>
      <c r="D19" s="38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0</v>
      </c>
      <c r="E19" s="44">
        <f t="shared" ref="E19:E20" si="12">SUM(F19*3)+G19</f>
        <v>0</v>
      </c>
      <c r="F19" s="44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0</v>
      </c>
      <c r="G19" s="44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9" s="44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0</v>
      </c>
      <c r="I19" s="44">
        <f>SUM('Tabela 1ª Fase'!L8+'Tabela 1ª Fase'!J22+'Tabela 1ª Fase'!L30+'Tabela 1ª Fase'!L34+'Tabela 1ª Fase'!L46+'Tabela 1ª Fase'!L54+'Tabela 1ª Fase'!L60)</f>
        <v>0</v>
      </c>
      <c r="J19" s="44">
        <f>SUM('Tabela 1ª Fase'!J8+'Tabela 1ª Fase'!L22+'Tabela 1ª Fase'!J30+'Tabela 1ª Fase'!J34+'Tabela 1ª Fase'!J46+'Tabela 1ª Fase'!J54+'Tabela 1ª Fase'!J60)</f>
        <v>0</v>
      </c>
      <c r="K19" s="49">
        <f t="shared" ref="K19:K20" si="13">SUM(I19-J19)</f>
        <v>0</v>
      </c>
      <c r="L19" s="66"/>
      <c r="M19" s="67"/>
      <c r="N19" s="67">
        <f t="shared" si="3"/>
        <v>25</v>
      </c>
      <c r="O19" s="67"/>
      <c r="P19" s="67">
        <f t="shared" si="4"/>
        <v>25</v>
      </c>
    </row>
    <row r="20" spans="1:16" s="13" customFormat="1" ht="24.95" customHeight="1" thickTop="1" thickBot="1" x14ac:dyDescent="0.25">
      <c r="A20" s="175"/>
      <c r="B20" s="47">
        <f t="shared" si="11"/>
        <v>0</v>
      </c>
      <c r="C20" s="48" t="str">
        <f>Times!A16</f>
        <v>XXXX</v>
      </c>
      <c r="D20" s="38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44">
        <f t="shared" si="12"/>
        <v>0</v>
      </c>
      <c r="F20" s="44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44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44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44">
        <f>SUM('Tabela 1ª Fase'!L14+'Tabela 1ª Fase'!L22+'Tabela 1ª Fase'!L26+'Tabela 1ª Fase'!L36+'Tabela 1ª Fase'!L42+'Tabela 1ª Fase'!L48+'Tabela 1ª Fase'!L62)</f>
        <v>0</v>
      </c>
      <c r="J20" s="44">
        <f>SUM('Tabela 1ª Fase'!J14+'Tabela 1ª Fase'!J22+'Tabela 1ª Fase'!J26+'Tabela 1ª Fase'!J36+'Tabela 1ª Fase'!J42+'Tabela 1ª Fase'!J48+'Tabela 1ª Fase'!J62)</f>
        <v>0</v>
      </c>
      <c r="K20" s="49">
        <f t="shared" si="13"/>
        <v>0</v>
      </c>
      <c r="L20" s="66"/>
      <c r="M20" s="67"/>
      <c r="N20" s="67">
        <f t="shared" si="3"/>
        <v>25</v>
      </c>
      <c r="O20" s="67"/>
      <c r="P20" s="67">
        <f t="shared" si="4"/>
        <v>25</v>
      </c>
    </row>
    <row r="21" spans="1:16" ht="6.95" customHeight="1" thickTop="1" thickBot="1" x14ac:dyDescent="0.25">
      <c r="A21" s="14"/>
      <c r="B21" s="15"/>
      <c r="C21" s="16"/>
      <c r="D21" s="21"/>
      <c r="E21" s="22"/>
      <c r="F21" s="22"/>
      <c r="G21" s="22"/>
      <c r="H21" s="22"/>
      <c r="I21" s="22"/>
      <c r="J21" s="22"/>
      <c r="K21" s="23"/>
      <c r="L21" s="28"/>
      <c r="M21" s="27"/>
      <c r="N21" s="27"/>
      <c r="O21" s="27"/>
      <c r="P21" s="27"/>
    </row>
    <row r="22" spans="1:16" ht="21" thickTop="1" x14ac:dyDescent="0.2">
      <c r="N22" s="27"/>
      <c r="O22" s="27"/>
      <c r="P22" s="27"/>
    </row>
  </sheetData>
  <sheetProtection algorithmName="SHA-512" hashValue="Ie/oCA+GQJS0YSktU71aFS9ZoSuAJa+S8kIg0vuXU2LimbLF6s3o2Etelal//WdeTq/fsoo51+z7t02rPVh/fw==" saltValue="UJYktOMfKDghoRSmVHqcVw==" spinCount="100000" sheet="1" objects="1" scenarios="1"/>
  <sortState ref="B4:K10">
    <sortCondition descending="1" ref="E4:E10"/>
    <sortCondition descending="1" ref="F4:F10"/>
    <sortCondition descending="1" ref="K4:K10"/>
    <sortCondition descending="1" ref="I4:I10"/>
    <sortCondition ref="J4:J10"/>
  </sortState>
  <mergeCells count="4">
    <mergeCell ref="M1:P2"/>
    <mergeCell ref="A1:K2"/>
    <mergeCell ref="A3:A11"/>
    <mergeCell ref="A13:A20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7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0" zoomScaleNormal="60" workbookViewId="0">
      <selection activeCell="P20" sqref="P20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63" bestFit="1" customWidth="1"/>
    <col min="7" max="7" width="7.42578125" bestFit="1" customWidth="1"/>
    <col min="8" max="8" width="25.28515625" style="6" bestFit="1" customWidth="1"/>
    <col min="9" max="9" width="4.7109375" style="8" customWidth="1"/>
    <col min="10" max="10" width="4.5703125" style="9" bestFit="1" customWidth="1"/>
    <col min="11" max="11" width="4.7109375" style="8" customWidth="1"/>
    <col min="12" max="12" width="25.28515625" style="6" bestFit="1" customWidth="1"/>
    <col min="13" max="13" width="4.28515625" style="6" customWidth="1"/>
    <col min="14" max="14" width="25.28515625" style="6" bestFit="1" customWidth="1"/>
    <col min="15" max="15" width="4.7109375" style="8" customWidth="1"/>
    <col min="16" max="16" width="4.5703125" style="9" bestFit="1" customWidth="1"/>
    <col min="17" max="17" width="4.7109375" style="8" customWidth="1"/>
    <col min="18" max="18" width="25.28515625" style="6" bestFit="1" customWidth="1"/>
    <col min="19" max="19" width="7.42578125" bestFit="1" customWidth="1"/>
    <col min="20" max="20" width="6.5703125" bestFit="1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49" t="s">
        <v>96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162">
        <v>45150</v>
      </c>
      <c r="T1" s="150"/>
      <c r="U1" s="150"/>
      <c r="V1" s="150"/>
      <c r="W1" s="150"/>
      <c r="X1" s="151"/>
    </row>
    <row r="2" spans="1:27" ht="15.75" customHeight="1" thickBot="1" x14ac:dyDescent="0.25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  <c r="S2" s="152"/>
      <c r="T2" s="153"/>
      <c r="U2" s="153"/>
      <c r="V2" s="153"/>
      <c r="W2" s="153"/>
      <c r="X2" s="154"/>
    </row>
    <row r="3" spans="1:27" ht="15.75" customHeight="1" thickTop="1" thickBot="1" x14ac:dyDescent="0.4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7" ht="30" customHeight="1" thickTop="1" thickBot="1" x14ac:dyDescent="0.4">
      <c r="B4" s="187" t="s">
        <v>70</v>
      </c>
      <c r="C4" s="188"/>
      <c r="D4" s="189"/>
      <c r="E4" s="64"/>
      <c r="F4" s="68">
        <v>1</v>
      </c>
      <c r="G4" s="69" t="s">
        <v>71</v>
      </c>
      <c r="H4" s="110" t="s">
        <v>93</v>
      </c>
      <c r="I4" s="107">
        <v>3</v>
      </c>
      <c r="J4" s="110" t="s">
        <v>0</v>
      </c>
      <c r="K4" s="107">
        <v>2</v>
      </c>
      <c r="L4" s="108" t="s">
        <v>92</v>
      </c>
      <c r="M4" s="109"/>
      <c r="N4" s="110" t="s">
        <v>88</v>
      </c>
      <c r="O4" s="107">
        <v>5</v>
      </c>
      <c r="P4" s="110" t="s">
        <v>0</v>
      </c>
      <c r="Q4" s="107">
        <v>1</v>
      </c>
      <c r="R4" s="108" t="s">
        <v>101</v>
      </c>
      <c r="S4" s="70" t="s">
        <v>72</v>
      </c>
      <c r="T4" s="69">
        <v>3</v>
      </c>
      <c r="U4" s="71"/>
      <c r="V4" s="176" t="s">
        <v>18</v>
      </c>
      <c r="W4" s="176"/>
      <c r="X4" s="176"/>
      <c r="Y4" s="177" t="s">
        <v>88</v>
      </c>
      <c r="Z4" s="177"/>
      <c r="AA4" s="72">
        <v>14</v>
      </c>
    </row>
    <row r="5" spans="1:27" ht="14.1" customHeight="1" thickTop="1" thickBot="1" x14ac:dyDescent="0.45">
      <c r="B5" s="190"/>
      <c r="C5" s="191"/>
      <c r="D5" s="192"/>
      <c r="F5" s="73"/>
      <c r="G5" s="74"/>
      <c r="H5" s="102"/>
      <c r="I5" s="103"/>
      <c r="J5" s="104"/>
      <c r="K5" s="103"/>
      <c r="L5" s="102"/>
      <c r="M5" s="102"/>
      <c r="N5" s="102"/>
      <c r="O5" s="103"/>
      <c r="P5" s="104"/>
      <c r="Q5" s="103"/>
      <c r="R5" s="102"/>
      <c r="S5" s="74"/>
      <c r="T5" s="78"/>
      <c r="U5" s="71"/>
      <c r="V5" s="71"/>
      <c r="W5" s="71"/>
      <c r="X5" s="71"/>
      <c r="Y5" s="79"/>
      <c r="Z5" s="79"/>
      <c r="AA5" s="71"/>
    </row>
    <row r="6" spans="1:27" ht="30" customHeight="1" thickTop="1" thickBot="1" x14ac:dyDescent="0.4">
      <c r="B6" s="193"/>
      <c r="C6" s="194"/>
      <c r="D6" s="195"/>
      <c r="F6" s="80">
        <v>2</v>
      </c>
      <c r="G6" s="81" t="s">
        <v>73</v>
      </c>
      <c r="H6" s="110" t="s">
        <v>102</v>
      </c>
      <c r="I6" s="107">
        <v>6</v>
      </c>
      <c r="J6" s="110" t="s">
        <v>0</v>
      </c>
      <c r="K6" s="107">
        <v>3</v>
      </c>
      <c r="L6" s="108" t="s">
        <v>98</v>
      </c>
      <c r="M6" s="111"/>
      <c r="N6" s="110" t="s">
        <v>100</v>
      </c>
      <c r="O6" s="107">
        <v>3</v>
      </c>
      <c r="P6" s="110" t="s">
        <v>0</v>
      </c>
      <c r="Q6" s="107">
        <v>1</v>
      </c>
      <c r="R6" s="108" t="s">
        <v>97</v>
      </c>
      <c r="S6" s="82" t="s">
        <v>74</v>
      </c>
      <c r="T6" s="81">
        <v>4</v>
      </c>
      <c r="U6" s="71"/>
      <c r="V6" s="176" t="s">
        <v>20</v>
      </c>
      <c r="W6" s="176"/>
      <c r="X6" s="176"/>
      <c r="Y6" s="177" t="s">
        <v>93</v>
      </c>
      <c r="Z6" s="177"/>
      <c r="AA6" s="72">
        <v>12</v>
      </c>
    </row>
    <row r="7" spans="1:27" ht="14.1" customHeight="1" thickTop="1" thickBot="1" x14ac:dyDescent="0.45">
      <c r="B7" s="63"/>
      <c r="C7" s="63"/>
      <c r="D7" s="63"/>
      <c r="F7" s="83"/>
      <c r="G7" s="83"/>
      <c r="H7" s="84"/>
      <c r="I7" s="85"/>
      <c r="J7" s="84"/>
      <c r="K7" s="85"/>
      <c r="L7" s="84"/>
      <c r="M7" s="84"/>
      <c r="N7" s="84"/>
      <c r="O7" s="85"/>
      <c r="P7" s="84"/>
      <c r="Q7" s="85"/>
      <c r="R7" s="84"/>
      <c r="S7" s="83"/>
      <c r="T7" s="83"/>
      <c r="U7" s="71"/>
      <c r="V7" s="71"/>
      <c r="W7" s="71"/>
      <c r="X7" s="71"/>
      <c r="Y7" s="79"/>
      <c r="Z7" s="79"/>
      <c r="AA7" s="86"/>
    </row>
    <row r="8" spans="1:27" ht="30" customHeight="1" thickTop="1" thickBot="1" x14ac:dyDescent="0.4">
      <c r="B8" s="184" t="s">
        <v>75</v>
      </c>
      <c r="C8" s="185"/>
      <c r="D8" s="186"/>
      <c r="E8" s="64"/>
      <c r="F8" s="68">
        <v>5</v>
      </c>
      <c r="G8" s="69" t="s">
        <v>71</v>
      </c>
      <c r="H8" s="110" t="s">
        <v>93</v>
      </c>
      <c r="I8" s="107">
        <v>2</v>
      </c>
      <c r="J8" s="110" t="s">
        <v>0</v>
      </c>
      <c r="K8" s="107">
        <v>1</v>
      </c>
      <c r="L8" s="110" t="s">
        <v>100</v>
      </c>
      <c r="M8" s="109"/>
      <c r="N8" s="110" t="s">
        <v>102</v>
      </c>
      <c r="O8" s="107">
        <v>1</v>
      </c>
      <c r="P8" s="110" t="s">
        <v>0</v>
      </c>
      <c r="Q8" s="107">
        <v>2</v>
      </c>
      <c r="R8" s="110" t="s">
        <v>88</v>
      </c>
      <c r="S8" s="70" t="s">
        <v>73</v>
      </c>
      <c r="T8" s="69">
        <v>6</v>
      </c>
      <c r="U8" s="71"/>
      <c r="V8" s="176" t="s">
        <v>22</v>
      </c>
      <c r="W8" s="176"/>
      <c r="X8" s="176"/>
      <c r="Y8" s="177" t="s">
        <v>102</v>
      </c>
      <c r="Z8" s="177"/>
      <c r="AA8" s="72">
        <v>10</v>
      </c>
    </row>
    <row r="9" spans="1:27" ht="14.1" customHeight="1" thickTop="1" thickBot="1" x14ac:dyDescent="0.4">
      <c r="B9" s="63"/>
      <c r="C9" s="63"/>
      <c r="D9" s="63"/>
      <c r="F9" s="87"/>
      <c r="G9" s="87"/>
      <c r="H9" s="88"/>
      <c r="I9" s="89"/>
      <c r="J9" s="90"/>
      <c r="K9" s="89"/>
      <c r="L9" s="88"/>
      <c r="M9" s="90"/>
      <c r="N9" s="88"/>
      <c r="O9" s="89"/>
      <c r="P9" s="90"/>
      <c r="Q9" s="89"/>
      <c r="R9" s="88"/>
      <c r="S9" s="87"/>
      <c r="T9" s="87"/>
      <c r="U9" s="71"/>
      <c r="V9" s="71"/>
      <c r="W9" s="71"/>
      <c r="X9" s="71"/>
      <c r="Y9" s="71"/>
      <c r="Z9" s="71"/>
      <c r="AA9" s="71"/>
    </row>
    <row r="10" spans="1:27" ht="30" customHeight="1" thickTop="1" thickBot="1" x14ac:dyDescent="0.4">
      <c r="B10" s="178" t="s">
        <v>76</v>
      </c>
      <c r="C10" s="179"/>
      <c r="D10" s="180"/>
      <c r="E10" s="64"/>
      <c r="F10" s="91">
        <v>7</v>
      </c>
      <c r="G10" s="69" t="s">
        <v>73</v>
      </c>
      <c r="H10" s="110" t="s">
        <v>102</v>
      </c>
      <c r="I10" s="107">
        <v>2</v>
      </c>
      <c r="J10" s="110" t="s">
        <v>0</v>
      </c>
      <c r="K10" s="107">
        <v>1</v>
      </c>
      <c r="L10" s="110" t="s">
        <v>100</v>
      </c>
      <c r="M10" s="92"/>
      <c r="N10" s="93"/>
      <c r="O10" s="94"/>
      <c r="P10" s="93"/>
      <c r="Q10" s="94"/>
      <c r="R10" s="93"/>
      <c r="S10" s="95"/>
      <c r="T10" s="96"/>
      <c r="U10" s="71"/>
      <c r="V10" s="176" t="s">
        <v>24</v>
      </c>
      <c r="W10" s="176"/>
      <c r="X10" s="176"/>
      <c r="Y10" s="177" t="s">
        <v>100</v>
      </c>
      <c r="Z10" s="177"/>
      <c r="AA10" s="72">
        <v>9</v>
      </c>
    </row>
    <row r="11" spans="1:27" ht="14.1" customHeight="1" thickTop="1" thickBot="1" x14ac:dyDescent="0.4">
      <c r="B11" s="63"/>
      <c r="C11" s="63"/>
      <c r="D11" s="63"/>
      <c r="F11" s="87"/>
      <c r="G11" s="87"/>
      <c r="H11" s="97"/>
      <c r="I11" s="89"/>
      <c r="J11" s="90"/>
      <c r="K11" s="89"/>
      <c r="L11" s="97"/>
      <c r="M11" s="98"/>
      <c r="N11" s="75"/>
      <c r="O11" s="76"/>
      <c r="P11" s="98"/>
      <c r="Q11" s="76"/>
      <c r="R11" s="75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30" customHeight="1" thickTop="1" thickBot="1" x14ac:dyDescent="0.4">
      <c r="B12" s="178" t="s">
        <v>77</v>
      </c>
      <c r="C12" s="179"/>
      <c r="D12" s="180"/>
      <c r="E12" s="30"/>
      <c r="F12" s="91">
        <v>8</v>
      </c>
      <c r="G12" s="69" t="s">
        <v>71</v>
      </c>
      <c r="H12" s="110" t="s">
        <v>93</v>
      </c>
      <c r="I12" s="107">
        <v>1</v>
      </c>
      <c r="J12" s="110" t="s">
        <v>0</v>
      </c>
      <c r="K12" s="107">
        <v>2</v>
      </c>
      <c r="L12" s="110" t="s">
        <v>88</v>
      </c>
      <c r="M12" s="76"/>
      <c r="N12" s="99"/>
      <c r="O12" s="76"/>
      <c r="P12" s="77"/>
      <c r="Q12" s="76"/>
      <c r="R12" s="99"/>
      <c r="S12" s="71"/>
      <c r="T12" s="71"/>
      <c r="U12" s="71"/>
      <c r="V12" s="176" t="s">
        <v>19</v>
      </c>
      <c r="W12" s="176"/>
      <c r="X12" s="176"/>
      <c r="Y12" s="177" t="s">
        <v>97</v>
      </c>
      <c r="Z12" s="177"/>
      <c r="AA12" s="72">
        <v>8</v>
      </c>
    </row>
    <row r="13" spans="1:27" ht="14.1" customHeight="1" thickTop="1" thickBot="1" x14ac:dyDescent="0.4">
      <c r="B13" s="63"/>
      <c r="C13" s="63"/>
      <c r="D13" s="63"/>
      <c r="F13" s="87"/>
      <c r="G13" s="87"/>
      <c r="H13" s="88"/>
      <c r="I13" s="100"/>
      <c r="J13" s="90"/>
      <c r="K13" s="100"/>
      <c r="L13" s="88"/>
      <c r="M13" s="99"/>
      <c r="N13" s="99"/>
      <c r="O13" s="86"/>
      <c r="P13" s="98"/>
      <c r="Q13" s="86"/>
      <c r="R13" s="99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30" customHeight="1" thickTop="1" thickBot="1" x14ac:dyDescent="0.4">
      <c r="B14" s="187" t="s">
        <v>78</v>
      </c>
      <c r="C14" s="188"/>
      <c r="D14" s="189"/>
      <c r="E14" s="64"/>
      <c r="F14" s="68">
        <v>9</v>
      </c>
      <c r="G14" s="69" t="s">
        <v>71</v>
      </c>
      <c r="H14" s="110"/>
      <c r="I14" s="107"/>
      <c r="J14" s="110" t="s">
        <v>0</v>
      </c>
      <c r="K14" s="107"/>
      <c r="L14" s="108"/>
      <c r="M14" s="109"/>
      <c r="N14" s="110"/>
      <c r="O14" s="107"/>
      <c r="P14" s="110" t="s">
        <v>0</v>
      </c>
      <c r="Q14" s="107"/>
      <c r="R14" s="108"/>
      <c r="S14" s="70" t="s">
        <v>72</v>
      </c>
      <c r="T14" s="69">
        <v>11</v>
      </c>
      <c r="U14" s="71"/>
      <c r="V14" s="181" t="s">
        <v>21</v>
      </c>
      <c r="W14" s="182"/>
      <c r="X14" s="183"/>
      <c r="Y14" s="177" t="s">
        <v>101</v>
      </c>
      <c r="Z14" s="177"/>
      <c r="AA14" s="72">
        <v>7</v>
      </c>
    </row>
    <row r="15" spans="1:27" ht="14.1" customHeight="1" thickTop="1" thickBot="1" x14ac:dyDescent="0.45">
      <c r="B15" s="190"/>
      <c r="C15" s="191"/>
      <c r="D15" s="192"/>
      <c r="F15" s="101"/>
      <c r="G15" s="74"/>
      <c r="H15" s="102"/>
      <c r="I15" s="103"/>
      <c r="J15" s="104"/>
      <c r="K15" s="103"/>
      <c r="L15" s="102"/>
      <c r="M15" s="102"/>
      <c r="N15" s="102"/>
      <c r="O15" s="103"/>
      <c r="P15" s="104"/>
      <c r="Q15" s="103"/>
      <c r="R15" s="102"/>
      <c r="S15" s="74"/>
      <c r="T15" s="105"/>
      <c r="U15" s="71"/>
      <c r="V15" s="71"/>
      <c r="W15" s="71"/>
      <c r="X15" s="71"/>
      <c r="Y15" s="79"/>
      <c r="Z15" s="79"/>
      <c r="AA15" s="71"/>
    </row>
    <row r="16" spans="1:27" ht="30" customHeight="1" thickTop="1" thickBot="1" x14ac:dyDescent="0.4">
      <c r="B16" s="193"/>
      <c r="C16" s="194"/>
      <c r="D16" s="195"/>
      <c r="F16" s="80">
        <v>10</v>
      </c>
      <c r="G16" s="81" t="s">
        <v>73</v>
      </c>
      <c r="H16" s="110"/>
      <c r="I16" s="107"/>
      <c r="J16" s="110" t="s">
        <v>0</v>
      </c>
      <c r="K16" s="107"/>
      <c r="L16" s="108"/>
      <c r="M16" s="111"/>
      <c r="N16" s="110"/>
      <c r="O16" s="107"/>
      <c r="P16" s="110" t="s">
        <v>0</v>
      </c>
      <c r="Q16" s="107"/>
      <c r="R16" s="108"/>
      <c r="S16" s="82" t="s">
        <v>74</v>
      </c>
      <c r="T16" s="81">
        <v>12</v>
      </c>
      <c r="U16" s="71"/>
      <c r="V16" s="181" t="s">
        <v>23</v>
      </c>
      <c r="W16" s="182"/>
      <c r="X16" s="183"/>
      <c r="Y16" s="177" t="s">
        <v>98</v>
      </c>
      <c r="Z16" s="177"/>
      <c r="AA16" s="72">
        <v>6</v>
      </c>
    </row>
    <row r="17" spans="2:27" ht="14.1" customHeight="1" thickTop="1" thickBot="1" x14ac:dyDescent="0.45">
      <c r="B17" s="63"/>
      <c r="C17" s="63"/>
      <c r="D17" s="63"/>
      <c r="F17" s="83"/>
      <c r="G17" s="83"/>
      <c r="H17" s="84"/>
      <c r="I17" s="85"/>
      <c r="J17" s="84"/>
      <c r="K17" s="85"/>
      <c r="L17" s="84"/>
      <c r="M17" s="84"/>
      <c r="N17" s="84"/>
      <c r="O17" s="85"/>
      <c r="P17" s="84"/>
      <c r="Q17" s="85"/>
      <c r="R17" s="84"/>
      <c r="S17" s="83"/>
      <c r="T17" s="83"/>
      <c r="U17" s="71"/>
      <c r="V17" s="71"/>
      <c r="W17" s="71"/>
      <c r="X17" s="71"/>
      <c r="Y17" s="79"/>
      <c r="Z17" s="79"/>
      <c r="AA17" s="86"/>
    </row>
    <row r="18" spans="2:27" ht="30" customHeight="1" thickTop="1" thickBot="1" x14ac:dyDescent="0.4">
      <c r="B18" s="184" t="s">
        <v>79</v>
      </c>
      <c r="C18" s="185"/>
      <c r="D18" s="186"/>
      <c r="E18" s="64"/>
      <c r="F18" s="91">
        <v>13</v>
      </c>
      <c r="G18" s="69" t="s">
        <v>72</v>
      </c>
      <c r="H18" s="110" t="s">
        <v>87</v>
      </c>
      <c r="I18" s="107">
        <v>4</v>
      </c>
      <c r="J18" s="110" t="s">
        <v>0</v>
      </c>
      <c r="K18" s="107">
        <v>2</v>
      </c>
      <c r="L18" s="108" t="s">
        <v>95</v>
      </c>
      <c r="M18" s="109"/>
      <c r="N18" s="110" t="s">
        <v>99</v>
      </c>
      <c r="O18" s="107">
        <v>2</v>
      </c>
      <c r="P18" s="110" t="s">
        <v>0</v>
      </c>
      <c r="Q18" s="107">
        <v>2</v>
      </c>
      <c r="R18" s="108" t="s">
        <v>94</v>
      </c>
      <c r="S18" s="82" t="s">
        <v>74</v>
      </c>
      <c r="T18" s="106">
        <v>14</v>
      </c>
      <c r="U18" s="71"/>
      <c r="V18" s="181" t="s">
        <v>25</v>
      </c>
      <c r="W18" s="182"/>
      <c r="X18" s="183"/>
      <c r="Y18" s="177" t="s">
        <v>92</v>
      </c>
      <c r="Z18" s="177"/>
      <c r="AA18" s="72">
        <v>5</v>
      </c>
    </row>
    <row r="19" spans="2:27" ht="14.1" customHeight="1" thickTop="1" thickBot="1" x14ac:dyDescent="0.4">
      <c r="B19" s="63"/>
      <c r="C19" s="63"/>
      <c r="D19" s="63"/>
      <c r="F19" s="87"/>
      <c r="G19" s="87"/>
      <c r="H19" s="88"/>
      <c r="I19" s="89"/>
      <c r="J19" s="90"/>
      <c r="K19" s="89"/>
      <c r="L19" s="88"/>
      <c r="M19" s="90"/>
      <c r="N19" s="88"/>
      <c r="O19" s="89"/>
      <c r="P19" s="90"/>
      <c r="Q19" s="89"/>
      <c r="R19" s="88"/>
      <c r="S19" s="87"/>
      <c r="T19" s="87"/>
      <c r="U19" s="71"/>
      <c r="V19" s="71"/>
      <c r="W19" s="71"/>
      <c r="X19" s="71"/>
      <c r="Y19" s="71"/>
      <c r="Z19" s="71"/>
      <c r="AA19" s="71"/>
    </row>
    <row r="20" spans="2:27" ht="30" customHeight="1" thickTop="1" thickBot="1" x14ac:dyDescent="0.4">
      <c r="B20" s="178" t="s">
        <v>80</v>
      </c>
      <c r="C20" s="179"/>
      <c r="D20" s="180"/>
      <c r="E20" s="64"/>
      <c r="F20" s="91">
        <v>15</v>
      </c>
      <c r="G20" s="69" t="s">
        <v>74</v>
      </c>
      <c r="H20" s="108" t="s">
        <v>94</v>
      </c>
      <c r="I20" s="107">
        <v>2</v>
      </c>
      <c r="J20" s="110" t="s">
        <v>0</v>
      </c>
      <c r="K20" s="107">
        <v>1</v>
      </c>
      <c r="L20" s="108" t="s">
        <v>95</v>
      </c>
      <c r="M20" s="92"/>
      <c r="N20" s="93"/>
      <c r="O20" s="94"/>
      <c r="P20" s="93"/>
      <c r="Q20" s="94"/>
      <c r="R20" s="93"/>
      <c r="S20" s="95"/>
      <c r="T20" s="96"/>
      <c r="U20" s="71"/>
      <c r="V20" s="176" t="s">
        <v>81</v>
      </c>
      <c r="W20" s="176"/>
      <c r="X20" s="176"/>
      <c r="Y20" s="177" t="s">
        <v>87</v>
      </c>
      <c r="Z20" s="177"/>
      <c r="AA20" s="72">
        <v>4</v>
      </c>
    </row>
    <row r="21" spans="2:27" ht="14.1" customHeight="1" thickTop="1" thickBot="1" x14ac:dyDescent="0.4">
      <c r="B21" s="63"/>
      <c r="C21" s="63"/>
      <c r="D21" s="63"/>
      <c r="F21" s="87"/>
      <c r="G21" s="87"/>
      <c r="H21" s="97"/>
      <c r="I21" s="89"/>
      <c r="J21" s="90"/>
      <c r="K21" s="89"/>
      <c r="L21" s="97"/>
      <c r="M21" s="98"/>
      <c r="N21" s="75"/>
      <c r="O21" s="76"/>
      <c r="P21" s="98"/>
      <c r="Q21" s="76"/>
      <c r="R21" s="75"/>
      <c r="S21" s="71"/>
      <c r="T21" s="71"/>
      <c r="U21" s="71"/>
      <c r="V21" s="71"/>
      <c r="W21" s="71"/>
      <c r="X21" s="71"/>
      <c r="Y21" s="71"/>
      <c r="Z21" s="71"/>
      <c r="AA21" s="71"/>
    </row>
    <row r="22" spans="2:27" ht="30" customHeight="1" thickTop="1" thickBot="1" x14ac:dyDescent="0.4">
      <c r="B22" s="178" t="s">
        <v>82</v>
      </c>
      <c r="C22" s="179"/>
      <c r="D22" s="180"/>
      <c r="E22" s="30"/>
      <c r="F22" s="91">
        <v>16</v>
      </c>
      <c r="G22" s="106" t="s">
        <v>72</v>
      </c>
      <c r="H22" s="110" t="s">
        <v>87</v>
      </c>
      <c r="I22" s="107">
        <v>4</v>
      </c>
      <c r="J22" s="110" t="s">
        <v>0</v>
      </c>
      <c r="K22" s="107">
        <v>1</v>
      </c>
      <c r="L22" s="110" t="s">
        <v>99</v>
      </c>
      <c r="M22" s="76"/>
      <c r="N22" s="99"/>
      <c r="O22" s="76"/>
      <c r="P22" s="77"/>
      <c r="Q22" s="76"/>
      <c r="R22" s="99"/>
      <c r="S22" s="71"/>
      <c r="T22" s="71"/>
      <c r="U22" s="71"/>
      <c r="V22" s="176" t="s">
        <v>83</v>
      </c>
      <c r="W22" s="176"/>
      <c r="X22" s="176"/>
      <c r="Y22" s="177" t="s">
        <v>99</v>
      </c>
      <c r="Z22" s="177"/>
      <c r="AA22" s="72">
        <v>3</v>
      </c>
    </row>
    <row r="23" spans="2:27" ht="14.1" customHeight="1" thickTop="1" thickBot="1" x14ac:dyDescent="0.4">
      <c r="B23" s="63"/>
      <c r="C23" s="63"/>
      <c r="D23" s="63"/>
      <c r="F23" s="71"/>
      <c r="G23" s="71"/>
      <c r="H23" s="99"/>
      <c r="I23" s="86"/>
      <c r="J23" s="98"/>
      <c r="K23" s="86"/>
      <c r="L23" s="99"/>
      <c r="M23" s="99"/>
      <c r="N23" s="99"/>
      <c r="O23" s="86"/>
      <c r="P23" s="98"/>
      <c r="Q23" s="86"/>
      <c r="R23" s="99"/>
      <c r="S23" s="71"/>
      <c r="T23" s="71"/>
      <c r="U23" s="71"/>
      <c r="V23" s="71"/>
      <c r="W23" s="71"/>
      <c r="X23" s="71"/>
      <c r="Y23" s="71"/>
      <c r="Z23" s="71"/>
      <c r="AA23" s="71"/>
    </row>
    <row r="24" spans="2:27" ht="30" customHeight="1" thickBot="1" x14ac:dyDescent="0.4">
      <c r="B24" s="63"/>
      <c r="C24" s="63"/>
      <c r="D24" s="63"/>
      <c r="F24" s="71"/>
      <c r="G24" s="71"/>
      <c r="H24" s="99"/>
      <c r="L24" s="99"/>
      <c r="M24" s="99"/>
      <c r="N24" s="99"/>
      <c r="O24" s="86"/>
      <c r="P24" s="98"/>
      <c r="Q24" s="86"/>
      <c r="R24" s="99"/>
      <c r="S24" s="71"/>
      <c r="T24" s="71"/>
      <c r="U24" s="71"/>
      <c r="V24" s="176" t="s">
        <v>84</v>
      </c>
      <c r="W24" s="176"/>
      <c r="X24" s="176"/>
      <c r="Y24" s="177" t="s">
        <v>94</v>
      </c>
      <c r="Z24" s="177"/>
      <c r="AA24" s="72">
        <v>2</v>
      </c>
    </row>
    <row r="25" spans="2:27" ht="14.1" customHeight="1" thickBot="1" x14ac:dyDescent="0.4">
      <c r="F25" s="71"/>
      <c r="G25" s="71"/>
      <c r="H25" s="99"/>
      <c r="L25" s="99"/>
      <c r="M25" s="99"/>
      <c r="N25" s="99"/>
      <c r="O25" s="86"/>
      <c r="P25" s="98"/>
      <c r="Q25" s="86"/>
      <c r="R25" s="99"/>
      <c r="S25" s="71"/>
      <c r="T25" s="71"/>
      <c r="U25" s="71"/>
      <c r="V25" s="71"/>
      <c r="W25" s="71"/>
      <c r="X25" s="71"/>
      <c r="Y25" s="71"/>
      <c r="Z25" s="71"/>
      <c r="AA25" s="71"/>
    </row>
    <row r="26" spans="2:27" ht="30" customHeight="1" thickBot="1" x14ac:dyDescent="0.4">
      <c r="F26" s="71"/>
      <c r="G26" s="71"/>
      <c r="H26" s="99"/>
      <c r="L26" s="99"/>
      <c r="M26" s="99"/>
      <c r="N26" s="99"/>
      <c r="O26" s="86"/>
      <c r="P26" s="98"/>
      <c r="Q26" s="86"/>
      <c r="R26" s="99"/>
      <c r="S26" s="71"/>
      <c r="T26" s="71"/>
      <c r="U26" s="71"/>
      <c r="V26" s="176" t="s">
        <v>85</v>
      </c>
      <c r="W26" s="176"/>
      <c r="X26" s="176"/>
      <c r="Y26" s="177" t="s">
        <v>95</v>
      </c>
      <c r="Z26" s="177"/>
      <c r="AA26" s="72">
        <v>1</v>
      </c>
    </row>
    <row r="27" spans="2:27" ht="14.1" customHeight="1" x14ac:dyDescent="0.35">
      <c r="Y27" s="65"/>
      <c r="Z27" s="65"/>
    </row>
  </sheetData>
  <sheetProtection algorithmName="SHA-512" hashValue="Wg5ezw4VLR5o7oMJCMMnR7sldi3dAcRabVKARRcvWB+uWtnPHJ87W84uAM4ymMaO/0nZ2+09QPBNsg40IR2PLg==" saltValue="uRa3lTw07a+ld6tGolMoww==" spinCount="100000" sheet="1" objects="1" scenarios="1"/>
  <mergeCells count="34">
    <mergeCell ref="B12:D12"/>
    <mergeCell ref="V12:X12"/>
    <mergeCell ref="Y12:Z12"/>
    <mergeCell ref="B8:D8"/>
    <mergeCell ref="S1:X2"/>
    <mergeCell ref="B4:D6"/>
    <mergeCell ref="V4:X4"/>
    <mergeCell ref="Y4:Z4"/>
    <mergeCell ref="V6:X6"/>
    <mergeCell ref="Y6:Z6"/>
    <mergeCell ref="A1:R2"/>
    <mergeCell ref="V8:X8"/>
    <mergeCell ref="Y8:Z8"/>
    <mergeCell ref="B10:D10"/>
    <mergeCell ref="V10:X10"/>
    <mergeCell ref="Y10:Z10"/>
    <mergeCell ref="V14:X14"/>
    <mergeCell ref="Y14:Z14"/>
    <mergeCell ref="V16:X16"/>
    <mergeCell ref="Y16:Z16"/>
    <mergeCell ref="B18:D18"/>
    <mergeCell ref="V18:X18"/>
    <mergeCell ref="Y18:Z18"/>
    <mergeCell ref="B14:D16"/>
    <mergeCell ref="V24:X24"/>
    <mergeCell ref="Y24:Z24"/>
    <mergeCell ref="V26:X26"/>
    <mergeCell ref="Y26:Z26"/>
    <mergeCell ref="B20:D20"/>
    <mergeCell ref="V20:X20"/>
    <mergeCell ref="Y20:Z20"/>
    <mergeCell ref="B22:D22"/>
    <mergeCell ref="V22:X22"/>
    <mergeCell ref="Y22:Z22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D17"/>
  <sheetViews>
    <sheetView zoomScale="90" zoomScaleNormal="90" workbookViewId="0">
      <selection activeCell="M7" sqref="M7"/>
    </sheetView>
  </sheetViews>
  <sheetFormatPr defaultRowHeight="23.25" x14ac:dyDescent="0.35"/>
  <cols>
    <col min="1" max="1" width="18" style="62" customWidth="1"/>
    <col min="2" max="2" width="9.140625" style="56"/>
    <col min="3" max="3" width="9.140625" style="57"/>
    <col min="4" max="4" width="9.140625" style="56"/>
    <col min="5" max="16384" width="9.140625" style="58"/>
  </cols>
  <sheetData>
    <row r="1" spans="1:3" ht="24" thickTop="1" x14ac:dyDescent="0.35">
      <c r="A1" s="55" t="s">
        <v>100</v>
      </c>
    </row>
    <row r="2" spans="1:3" x14ac:dyDescent="0.35">
      <c r="A2" s="59" t="s">
        <v>87</v>
      </c>
    </row>
    <row r="3" spans="1:3" x14ac:dyDescent="0.35">
      <c r="A3" s="59" t="s">
        <v>93</v>
      </c>
    </row>
    <row r="4" spans="1:3" x14ac:dyDescent="0.35">
      <c r="A4" s="59" t="s">
        <v>98</v>
      </c>
    </row>
    <row r="5" spans="1:3" x14ac:dyDescent="0.35">
      <c r="A5" s="59" t="s">
        <v>89</v>
      </c>
    </row>
    <row r="6" spans="1:3" x14ac:dyDescent="0.35">
      <c r="A6" s="59" t="s">
        <v>92</v>
      </c>
    </row>
    <row r="7" spans="1:3" x14ac:dyDescent="0.35">
      <c r="A7" s="59" t="s">
        <v>99</v>
      </c>
    </row>
    <row r="8" spans="1:3" ht="24" thickBot="1" x14ac:dyDescent="0.4">
      <c r="A8" s="60" t="s">
        <v>86</v>
      </c>
    </row>
    <row r="9" spans="1:3" ht="24" thickTop="1" x14ac:dyDescent="0.35">
      <c r="A9" s="55" t="s">
        <v>88</v>
      </c>
      <c r="B9" s="56">
        <v>8</v>
      </c>
      <c r="C9" s="61"/>
    </row>
    <row r="10" spans="1:3" x14ac:dyDescent="0.35">
      <c r="A10" s="59" t="s">
        <v>97</v>
      </c>
      <c r="B10" s="56">
        <v>9</v>
      </c>
      <c r="C10" s="61"/>
    </row>
    <row r="11" spans="1:3" x14ac:dyDescent="0.35">
      <c r="A11" s="59" t="s">
        <v>102</v>
      </c>
      <c r="B11" s="56">
        <v>10</v>
      </c>
      <c r="C11" s="61"/>
    </row>
    <row r="12" spans="1:3" x14ac:dyDescent="0.35">
      <c r="A12" s="59" t="s">
        <v>94</v>
      </c>
      <c r="B12" s="56">
        <v>11</v>
      </c>
      <c r="C12" s="61"/>
    </row>
    <row r="13" spans="1:3" x14ac:dyDescent="0.35">
      <c r="A13" s="59" t="s">
        <v>101</v>
      </c>
      <c r="B13" s="56">
        <v>12</v>
      </c>
      <c r="C13" s="61"/>
    </row>
    <row r="14" spans="1:3" x14ac:dyDescent="0.35">
      <c r="A14" s="59" t="s">
        <v>95</v>
      </c>
      <c r="B14" s="56">
        <v>13</v>
      </c>
      <c r="C14" s="61"/>
    </row>
    <row r="15" spans="1:3" x14ac:dyDescent="0.35">
      <c r="A15" s="59" t="s">
        <v>86</v>
      </c>
      <c r="C15" s="61"/>
    </row>
    <row r="16" spans="1:3" ht="24" thickBot="1" x14ac:dyDescent="0.4">
      <c r="A16" s="60" t="s">
        <v>86</v>
      </c>
      <c r="C16" s="61"/>
    </row>
    <row r="17" ht="24" thickTop="1" x14ac:dyDescent="0.35"/>
  </sheetData>
  <sheetProtection algorithmName="SHA-512" hashValue="7xjQKU/p4AR4Uw/73oxnsl0gdqfqNR5Cw18CNoh5jFtbSyZQx4Kuv8XWSspGbOYdz4HWlfCjdRZliks44zv3Mg==" saltValue="2I7SbfYljf8/QLwcfNA4X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2023-08-13T21:50:15Z</dcterms:modified>
</cp:coreProperties>
</file>